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U:\ZS-A-Verg\083 LAF Abt II\0832 sonstige Verfahren\08329 2026\2026_501_LAF II - RV WLAN\1_Phase 1\P1 Vergabeunterlagen\Vergabeunterlagen\final\"/>
    </mc:Choice>
  </mc:AlternateContent>
  <xr:revisionPtr revIDLastSave="0" documentId="13_ncr:1_{CF5DDEF6-C34C-403A-8607-DDB69D922B48}" xr6:coauthVersionLast="47" xr6:coauthVersionMax="47" xr10:uidLastSave="{00000000-0000-0000-0000-000000000000}"/>
  <bookViews>
    <workbookView xWindow="-110" yWindow="-110" windowWidth="38620" windowHeight="21100" firstSheet="1" activeTab="1" xr2:uid="{DFB1EDF6-8AC1-4C5C-AADC-71662571C882}"/>
  </bookViews>
  <sheets>
    <sheet name="Titelblatt" sheetId="3" r:id="rId1"/>
    <sheet name="Erläuterungen" sheetId="4" r:id="rId2"/>
    <sheet name="Zusammenfassung" sheetId="5" r:id="rId3"/>
    <sheet name="Materialien &amp; Komponenten" sheetId="1" r:id="rId4"/>
    <sheet name="Berufsgruppen &amp; Tätigkeiten" sheetId="6" r:id="rId5"/>
    <sheet name="Internetanschlüsse" sheetId="7" r:id="rId6"/>
    <sheet name="IT-Service" sheetId="8" r:id="rId7"/>
  </sheets>
  <definedNames>
    <definedName name="Brutto">Zusammenfassung!$I$18</definedName>
    <definedName name="_xlnm.Print_Area" localSheetId="0">Titelblatt!$A$1:$A$65</definedName>
    <definedName name="Netto">Zusammenfassung!$I$14</definedName>
    <definedName name="Ust">Zusammenfassung!$I$16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K37" i="7" l="1"/>
  <c r="K39" i="7" s="1"/>
  <c r="K30" i="7"/>
  <c r="K32" i="7" s="1"/>
  <c r="K23" i="7"/>
  <c r="K22" i="7"/>
  <c r="K15" i="7"/>
  <c r="K17" i="7" s="1"/>
  <c r="K8" i="7"/>
  <c r="K7" i="7"/>
  <c r="K6" i="7"/>
  <c r="H6" i="8"/>
  <c r="I13" i="6"/>
  <c r="J69" i="1"/>
  <c r="H7" i="8"/>
  <c r="J5" i="1"/>
  <c r="J6" i="1"/>
  <c r="J7" i="1"/>
  <c r="J8" i="1"/>
  <c r="J9" i="1"/>
  <c r="J10" i="1"/>
  <c r="J11" i="1"/>
  <c r="J12" i="1"/>
  <c r="J13" i="1"/>
  <c r="J14" i="1"/>
  <c r="J15" i="1"/>
  <c r="J16" i="1"/>
  <c r="J17" i="1"/>
  <c r="J18" i="1"/>
  <c r="J19" i="1"/>
  <c r="J20" i="1"/>
  <c r="J21" i="1"/>
  <c r="J22" i="1"/>
  <c r="J23" i="1"/>
  <c r="J24" i="1"/>
  <c r="J25" i="1"/>
  <c r="J26" i="1"/>
  <c r="J27" i="1"/>
  <c r="J28" i="1"/>
  <c r="J29" i="1"/>
  <c r="J30" i="1"/>
  <c r="J31" i="1"/>
  <c r="J32" i="1"/>
  <c r="J33" i="1"/>
  <c r="J34" i="1"/>
  <c r="J35" i="1"/>
  <c r="J36" i="1"/>
  <c r="J37" i="1"/>
  <c r="J38" i="1"/>
  <c r="J39" i="1"/>
  <c r="J40" i="1"/>
  <c r="J41" i="1"/>
  <c r="J42" i="1"/>
  <c r="J43" i="1"/>
  <c r="J44" i="1"/>
  <c r="J45" i="1"/>
  <c r="J46" i="1"/>
  <c r="J47" i="1"/>
  <c r="J48" i="1"/>
  <c r="J49" i="1"/>
  <c r="J50" i="1"/>
  <c r="J51" i="1"/>
  <c r="J52" i="1"/>
  <c r="J53" i="1"/>
  <c r="J54" i="1"/>
  <c r="J55" i="1"/>
  <c r="J56" i="1"/>
  <c r="J57" i="1"/>
  <c r="J58" i="1"/>
  <c r="J59" i="1"/>
  <c r="J60" i="1"/>
  <c r="J61" i="1"/>
  <c r="J62" i="1"/>
  <c r="J63" i="1"/>
  <c r="J64" i="1"/>
  <c r="J65" i="1"/>
  <c r="J66" i="1"/>
  <c r="J67" i="1"/>
  <c r="J68" i="1"/>
  <c r="J4" i="1"/>
  <c r="I4" i="6"/>
  <c r="H9" i="8" l="1"/>
  <c r="I12" i="5" s="1"/>
  <c r="I14" i="6" l="1"/>
  <c r="I15" i="6"/>
  <c r="I16" i="6"/>
  <c r="I17" i="6"/>
  <c r="I18" i="6"/>
  <c r="I19" i="6"/>
  <c r="I20" i="6"/>
  <c r="I21" i="6"/>
  <c r="I22" i="6"/>
  <c r="I23" i="6"/>
  <c r="I24" i="6"/>
  <c r="I25" i="6"/>
  <c r="I26" i="6"/>
  <c r="I5" i="6"/>
  <c r="I6" i="6"/>
  <c r="I7" i="6"/>
  <c r="I8" i="6"/>
  <c r="I28" i="6" l="1"/>
  <c r="I10" i="6"/>
  <c r="K25" i="7"/>
  <c r="K10" i="7" l="1"/>
  <c r="I30" i="6"/>
  <c r="I8" i="5" s="1"/>
  <c r="J71" i="1"/>
  <c r="I6" i="5" s="1"/>
  <c r="K41" i="7" l="1"/>
  <c r="I10" i="5" s="1"/>
  <c r="I14" i="5" s="1"/>
  <c r="I18" i="5" l="1"/>
</calcChain>
</file>

<file path=xl/sharedStrings.xml><?xml version="1.0" encoding="utf-8"?>
<sst xmlns="http://schemas.openxmlformats.org/spreadsheetml/2006/main" count="559" uniqueCount="353">
  <si>
    <t>Bezeichnung</t>
  </si>
  <si>
    <t>Typ/Details</t>
  </si>
  <si>
    <t>Preis (€) netto</t>
  </si>
  <si>
    <t>Stück</t>
  </si>
  <si>
    <t>Patchkabel Cat 6A, S/FTP, halogenfrei</t>
  </si>
  <si>
    <t>LWL-Kabel OM4, unkonfektioniert</t>
  </si>
  <si>
    <t>LWL-Kabel OS2, unkonfektioniert</t>
  </si>
  <si>
    <t>LWL-Pigtail, OM4, LC</t>
  </si>
  <si>
    <t>LWL-Pigtail, OS2, LC</t>
  </si>
  <si>
    <t>Spleißkassette 12-fach, 19"</t>
  </si>
  <si>
    <t>Für bis zu 12 Fasern, mit Halterung, ohne Pigtails, geeignet für OM4 und OS2</t>
  </si>
  <si>
    <t>LWL-Kupplung LC duplex</t>
  </si>
  <si>
    <t>LWL-Kupplung LC/LC, Duplex, Keramikhülse, für Frontplatten / Patchpanel</t>
  </si>
  <si>
    <t>LWL-Patchpanel, 19", 24 Ports</t>
  </si>
  <si>
    <t>1HE, leer, zur Aufnahme von max. 24 LC-Duplex-Kupplungen, inkl. Kabelführung</t>
  </si>
  <si>
    <t>LWL-Wandanschlussdose, 2-fach</t>
  </si>
  <si>
    <t>Aufputz, für 2 LC-Duplex-Kupplungen, inkl. Montagezubehör und Beschriftungsträger</t>
  </si>
  <si>
    <t>Anschlussdose Cat 7, 2-fach, geschirmt, AP</t>
  </si>
  <si>
    <t>Mit GG45- oder Cat 6A-fähigen Keystone-Modulen, LSZH, Farbe: weiß</t>
  </si>
  <si>
    <t>Anschlussdose Cat 7, 2-fach, UP</t>
  </si>
  <si>
    <t>GG45-Keystone-Modul für Cat 7</t>
  </si>
  <si>
    <t>Kompatibel mit Cat 6A &amp; Cat 7 Verlegekabeln, geschirmt</t>
  </si>
  <si>
    <t>Patchpanel 19", 24 Port, Cat 6A/7-fähig</t>
  </si>
  <si>
    <t>Für GG45- oder Keystone-Module, geschirmt, 1HE</t>
  </si>
  <si>
    <t>Cat 6A Keystone-Modul, geschirmt</t>
  </si>
  <si>
    <t>RJ45-Buchse, werkzeuglos auflegbar, 10 Gbit/s, kompatibel mit Patchpanel und Anschlussdosen</t>
  </si>
  <si>
    <t>Cat 6A Anschlussdose, 2-fach, Aufputz</t>
  </si>
  <si>
    <t>Komplettset mit Rahmen, Deckel, Modulträger, inkl. Beschriftungsfeld, Farbe: reinweiß</t>
  </si>
  <si>
    <t>Cat 6A Anschlussdose, 2-fach, Unterputz</t>
  </si>
  <si>
    <t>Cat 6A Patchpanel, 19", 24 Port, leer</t>
  </si>
  <si>
    <t>Für Keystone-Module, 1HE, Stahlblech, mit Kabelführung und Beschriftungsfeldern</t>
  </si>
  <si>
    <t>Kp-01</t>
  </si>
  <si>
    <t>Kp-02</t>
  </si>
  <si>
    <t>Kp-03</t>
  </si>
  <si>
    <t>Kp-04</t>
  </si>
  <si>
    <t>Kp-05</t>
  </si>
  <si>
    <t>Kp-06</t>
  </si>
  <si>
    <t>Kp-07</t>
  </si>
  <si>
    <t>Kp-08</t>
  </si>
  <si>
    <t>Kp-09</t>
  </si>
  <si>
    <t>Kp-10</t>
  </si>
  <si>
    <t>Kp-11</t>
  </si>
  <si>
    <t>Kp-12</t>
  </si>
  <si>
    <t>Kp-13</t>
  </si>
  <si>
    <t>Kp-14</t>
  </si>
  <si>
    <t>Kp-15</t>
  </si>
  <si>
    <t>Kp-16</t>
  </si>
  <si>
    <t>Kp-17</t>
  </si>
  <si>
    <t>Kp-18</t>
  </si>
  <si>
    <t>Kp-19</t>
  </si>
  <si>
    <t>Kp-20</t>
  </si>
  <si>
    <t>Kp-21</t>
  </si>
  <si>
    <t>Kp-22</t>
  </si>
  <si>
    <t>Kp-23</t>
  </si>
  <si>
    <t>Kp-24</t>
  </si>
  <si>
    <t>Kp-25</t>
  </si>
  <si>
    <t>Kp-26</t>
  </si>
  <si>
    <t>Kp-27</t>
  </si>
  <si>
    <t>Kp-28</t>
  </si>
  <si>
    <t>Kp-29</t>
  </si>
  <si>
    <t>Kp-30</t>
  </si>
  <si>
    <t>Netzwerkschrank, Wandgehäuse, 6 HE</t>
  </si>
  <si>
    <t>19", abschließbar, Glastür, Wandmontage, Standardeinbautiefe mind. 600 mm für vollflächiges Patchen, rundum mit Lochblech zur passiven Belüftung, Komplettausstattung inkl. 1 Fachboden, Rangierhilfe, Erdungskit, Schraubenset.</t>
  </si>
  <si>
    <t>Netzwerkschrank, Wandgehäuse, 9 HE</t>
  </si>
  <si>
    <t>Netzwerkschrank, Wandgehäuse, 12 HE</t>
  </si>
  <si>
    <t>Netzwerkschrank, Wandgehäuse, 15 HE</t>
  </si>
  <si>
    <t>Netzwerkschrank, Standgehäuse, 24 HE</t>
  </si>
  <si>
    <t>19", freistehend mit Rollen, abschließbar, Tiefe mind. 800 mm, Lochblech seitlich und hinten zur Belüftung, vorbereitet für aktive Belüftung (Lüftereinheit oben empfohlen), Komplettausstattung inkl. Fachböden, Rangierleiste, Schraubenset, Erdungskit.</t>
  </si>
  <si>
    <t>Netzwerkschrank, Outdoor, 6 HE</t>
  </si>
  <si>
    <t>Netzwerkschrank, Outdoor, 9 HE</t>
  </si>
  <si>
    <t>Kp-31</t>
  </si>
  <si>
    <t>Kp-32</t>
  </si>
  <si>
    <t>Kp-33</t>
  </si>
  <si>
    <t>Kp-34</t>
  </si>
  <si>
    <t>Kp-35</t>
  </si>
  <si>
    <t>Kp-36</t>
  </si>
  <si>
    <t>Kp-37</t>
  </si>
  <si>
    <t>Kategorie</t>
  </si>
  <si>
    <t>8-Port PoE+ Switch, managed</t>
  </si>
  <si>
    <t>16-Port PoE+ Switch, managed</t>
  </si>
  <si>
    <t>24-Port PoE+ Switch, managed</t>
  </si>
  <si>
    <t>24-Port Switch, non-PoE, managed</t>
  </si>
  <si>
    <t>48-Port PoE+ Switch, managed (optional)</t>
  </si>
  <si>
    <t>24x RJ45 10/100/1000 Mbps, IEEE 802.3at (PoE+), 2x SFP Uplink, VLAN, SNMPv2/v3, Web-GUI, lüfterlos oder leise, Rackmount, mind. 5 Jahre Herstellergarantie</t>
  </si>
  <si>
    <t>48x RJ45 10/100/1000 Mbps, IEEE 802.3at (PoE+), 4x SFP+ (10G), Stackfähig, redundantes Netzteil optional, nur bei Bedarf, mind. 5 Jahre Herstellergarantie</t>
  </si>
  <si>
    <t>Kp-38</t>
  </si>
  <si>
    <t>Kp-39</t>
  </si>
  <si>
    <t>Kp-40</t>
  </si>
  <si>
    <t>Kp-41</t>
  </si>
  <si>
    <t>Kp-42</t>
  </si>
  <si>
    <t>Switch</t>
  </si>
  <si>
    <t>Netzwerkschrank</t>
  </si>
  <si>
    <t>WLAN Access Point, Indoor, WiFi 6</t>
  </si>
  <si>
    <t>802.11ax, 2,4 GHz + 5 GHz, min. 2x2 MIMO, PoE+ (802.3at), inkl. Montagekit, geeignet für Controllerbetrieb</t>
  </si>
  <si>
    <t>WLAN Access Point, Outdoor, WiFi 6</t>
  </si>
  <si>
    <t>WLAN Access Point, Indoor, WiFi 6E (optional)</t>
  </si>
  <si>
    <t>Access Point</t>
  </si>
  <si>
    <t>Verlegekabel Cat 6A, halogenfrei, grau oder orange</t>
  </si>
  <si>
    <t>Kp-43</t>
  </si>
  <si>
    <t>Verlegekabel Cat 7, S/FTP, halogenfrei, grau oder orange</t>
  </si>
  <si>
    <t>Wie Kp-09, jedoch UP-Ausführung mit Unterputzdose</t>
  </si>
  <si>
    <t>Wie Kp-13, jedoch für Unterputzmontage</t>
  </si>
  <si>
    <t>Wie Kp-29, jedoch 9 HE</t>
  </si>
  <si>
    <t>Wie Kp-29, jedoch 12 HE</t>
  </si>
  <si>
    <t>Wie Kp-29, jedoch 15 HE</t>
  </si>
  <si>
    <t>Wie Kp-34, jedoch 9 HE</t>
  </si>
  <si>
    <t>19", für Wandmontage, Schutzart mind. IP44, abschließbar, Tiefe mind. 600 mm, rundum Lochblech zur passiven Belüftung, Komplettausstattung wie Kp-29.</t>
  </si>
  <si>
    <t>WLAN-Controller-Appliance, Standardmodell</t>
  </si>
  <si>
    <t>WLAN-Controller-Appliance, Großinstallation</t>
  </si>
  <si>
    <t>Kp-44</t>
  </si>
  <si>
    <t>Kp-45</t>
  </si>
  <si>
    <t>Kp-46</t>
  </si>
  <si>
    <t>Kp-47</t>
  </si>
  <si>
    <t>Kp-48</t>
  </si>
  <si>
    <t>Kp-49</t>
  </si>
  <si>
    <t>Kp-50</t>
  </si>
  <si>
    <t>Kp-51</t>
  </si>
  <si>
    <t>Kp-52</t>
  </si>
  <si>
    <t>Kp-53</t>
  </si>
  <si>
    <t>Kp-54</t>
  </si>
  <si>
    <t>Kp-55</t>
  </si>
  <si>
    <t>Kp-56</t>
  </si>
  <si>
    <t>Controller</t>
  </si>
  <si>
    <t>Steckdosenleiste, 19", 6-fach</t>
  </si>
  <si>
    <t>1 HE, 230 V, mit Schalter und Überspannungsschutz, zur Montage im Netzwerkschrank</t>
  </si>
  <si>
    <t>Formteile für Kabelkanal</t>
  </si>
  <si>
    <t>Erdungskit für Netzwerkschrank</t>
  </si>
  <si>
    <t>Erdungsschiene, Verbindungskabel, Schraubenset</t>
  </si>
  <si>
    <t>Set</t>
  </si>
  <si>
    <t>Kabelkanal, 20×20 mm, halogenfrei</t>
  </si>
  <si>
    <t>Kabelkanäle, Installationshilfen und Kleinmaterial</t>
  </si>
  <si>
    <t>Pauschale Kleinmaterial – klein/mittel</t>
  </si>
  <si>
    <t>Pauschale Kleinmaterial – groß</t>
  </si>
  <si>
    <t>Pauschal</t>
  </si>
  <si>
    <t>Unterkünfte mit ≤ 50 AP; Inhalte: Kabelbinder, Klettband, Schrauben, Dübel, Beschriftungsetiketten, Sonstiges typisches Verbrauchsmaterial</t>
  </si>
  <si>
    <t>Unterkünfte mit &gt; 50 AP; Inhalte: Kabelbinder, Klettband, Schrauben, Dübel, Beschriftungsetiketten, Sonstiges typisches Verbrauchsmaterial</t>
  </si>
  <si>
    <t>Datenverkabelung</t>
  </si>
  <si>
    <t>Stromversorgung</t>
  </si>
  <si>
    <t>Leerrohr, halogenfrei, Ø 20 mm</t>
  </si>
  <si>
    <t>Leerrohr, halogenfrei, Ø 25 mm</t>
  </si>
  <si>
    <t>Mengeneinheit</t>
  </si>
  <si>
    <t>Bieter:</t>
  </si>
  <si>
    <t>Gelb = Eingabefeld</t>
  </si>
  <si>
    <t>Blau =Berechnungsfeld für Summen,
es sind keine Eintragungen vorzunehmen</t>
  </si>
  <si>
    <t>8x RJ45 10/100/1000 Mbps, IEEE 802.3at (PoE+), 2x SFP Uplink, lüfterlos,
voll managebar (Web/CLI/SNMP), Rackmount, mind. 5 Jahre Herstellergarantie</t>
  </si>
  <si>
    <t>16x RJ45 10/100/1000 Mbps, IEEE 802.3at (PoE+), 2x SFP Uplink, lüfterlos,
voll managebar, Rackmount, mind. 5 Jahre Herstellergarantie</t>
  </si>
  <si>
    <t>24x RJ45 10/100/1000 Mbps, 2x SFP Uplink, VLAN, SNMPv2/v3, voll managebar,
ohne PoE, für zentrale Uplinks, mind. 5 Jahre Herstellergarantie</t>
  </si>
  <si>
    <t>Menge für
Preisangabe</t>
  </si>
  <si>
    <t>LWL-Patchkabel OM4, LC-LC</t>
  </si>
  <si>
    <t>LWL-Patchkabel OS2, LC-SC</t>
  </si>
  <si>
    <t>LWL-Patchkabel OM4, LC-ST</t>
  </si>
  <si>
    <t>Wie Kp-50</t>
  </si>
  <si>
    <t>Innen-/Außenecken, T-Stücke, Endstücke passend zu Kp-50</t>
  </si>
  <si>
    <t>Innen-/Außenecken, T-Stücke, Endstücke passend zu Kp-51</t>
  </si>
  <si>
    <t>Kp-57</t>
  </si>
  <si>
    <t>Kp-58</t>
  </si>
  <si>
    <t>Zusammenfassung aller Preisblätter</t>
  </si>
  <si>
    <t>Berufsgruppen &amp; Tätigkeiten</t>
  </si>
  <si>
    <t>Internetanschlüsse</t>
  </si>
  <si>
    <t>Kp</t>
  </si>
  <si>
    <t>Bg</t>
  </si>
  <si>
    <t>Pos.</t>
  </si>
  <si>
    <t>Berufsgruppe</t>
  </si>
  <si>
    <t>Tätigkeiten</t>
  </si>
  <si>
    <t>Bg-01</t>
  </si>
  <si>
    <t>Monteur/Kabelverleger</t>
  </si>
  <si>
    <t>Führt einfache technische Installationen im Rahmen der strukturierten Gebäudeverkabelung durch. Dazu gehören insbesondere das Verlegen von Cat- und LWL-Kabeln, die Montage von Kabelkanälen, Zugentlastung, Durchführung einfacher Bohrarbeiten, sowie die Montage von Access Points, Wanddosen, Patchfeldern oder Netzwerkschränken gemäß Vorgabe. Keine Konfiguration von aktiven Komponenten.</t>
  </si>
  <si>
    <t>Bg-02</t>
  </si>
  <si>
    <t>Fachinformatiker</t>
  </si>
  <si>
    <t>Ist verantwortlich für die technische Konfiguration, Inbetriebnahme und Einbindung von Netzwerkkomponenten (z. B. Switches, WLAN-Controller, Access Points) sowie für einfache Fehleranalysen und Systemprüfungen. Führt technische Tests durch, dokumentiert Konfigurationen und arbeitet eng mit Netzwerktechnikern zusammen. Unterstützt bei der Systemintegration in bestehende IT-Strukturen.</t>
  </si>
  <si>
    <t>Bg-03</t>
  </si>
  <si>
    <t>IT-Systemelektroniker</t>
  </si>
  <si>
    <t>Übernimmt elektrotechnisch orientierte IT-Arbeiten, insbesondere im Bereich der Stromversorgung, Geräteeinrichtung, Integration von IT-Systemen und einfachen Installationen. Kombiniert Fachwissen aus Elektrotechnik und IT, z. B. bei der Stromversorgung von Access Points (PoE), USV-Einbindung oder bei der strukturierten Kabelverlegung mit EMV-Anforderungen.</t>
  </si>
  <si>
    <t>Bg-04</t>
  </si>
  <si>
    <t>Bg-05</t>
  </si>
  <si>
    <t>Elektroniker</t>
  </si>
  <si>
    <t>Führt elektrotechnische Arbeiten im Rahmen von IT-Installationen aus. Dazu gehören u. a. die Installation und Prüfung von Stromanschlüssen für Netzwerkschränke, USV-Systeme, Stromleitungen zu Access Points, die Durchführung von VDE-Prüfungen sowie die Erstellung oder Anpassung von Stromverteilern in Abstimmung mit dem IT-Team.</t>
  </si>
  <si>
    <t>Netzwerktechniker</t>
  </si>
  <si>
    <t>Verantwortlich für die fachgerechte Planung, Konfiguration und Inbetriebnahme von Netzwerkinfrastrukturen. Erstellt VLAN-Konzepte, konfiguriert Switches, Router, Access Points und WLAN-Controller, führt Netzwerk-Tests (z. B. Ping, Bandbreite, Roaming) durch und dokumentiert Ergebnisse. Ist erste/r Ansprechpartner/in bei technischen Störungen und für systematische Fehleranalysen zuständig.</t>
  </si>
  <si>
    <t>Bg-08</t>
  </si>
  <si>
    <t>Montage Anschlussdose, 2-fach</t>
  </si>
  <si>
    <t>Inkl. Auflegen von zwei Keystone-Modulen und mechanische Installation der Dose</t>
  </si>
  <si>
    <t>je Dose</t>
  </si>
  <si>
    <t>Bg-09</t>
  </si>
  <si>
    <t>Montage Patchpanel-Port</t>
  </si>
  <si>
    <t>Einsetzen Keystone-Modul, Auflegen Leitung, Kabelmanagement, Beschriftung</t>
  </si>
  <si>
    <t>je Port</t>
  </si>
  <si>
    <t>Bg-10</t>
  </si>
  <si>
    <t>Cat 6A-Messung je Strecke</t>
  </si>
  <si>
    <t>Dämpfungs- und Durchgangsmessung inkl. Messprotokoll nach DIN EN 50173</t>
  </si>
  <si>
    <t>je Strecke</t>
  </si>
  <si>
    <t>Bg-11</t>
  </si>
  <si>
    <t>Auflegen Cat 7 Leitung auf Keystone-Modul</t>
  </si>
  <si>
    <t>Inkl. LSA-Anschluss aller 8 Adern, Zugentlastung, Schirmanschluss</t>
  </si>
  <si>
    <t>je Modul</t>
  </si>
  <si>
    <t>Bg-12</t>
  </si>
  <si>
    <t>Montage Anschlussdose Cat 7, 2-fach</t>
  </si>
  <si>
    <t>Mechanischer Einbau inkl. Auflegen zweier GG45-/Cat6A-Module</t>
  </si>
  <si>
    <t>Bg-13</t>
  </si>
  <si>
    <t>Installation Patchpanel-Port</t>
  </si>
  <si>
    <t>Modul einsetzen, Leitung anschließen, Beschriftung</t>
  </si>
  <si>
    <t>Bg-14</t>
  </si>
  <si>
    <t>Cat 7-Messung je Strecke</t>
  </si>
  <si>
    <t>Hochfrequenz-Messung mit Messprotokoll, Class F (bis 600 MHz)</t>
  </si>
  <si>
    <t>Bg-15</t>
  </si>
  <si>
    <t>LWL-Spleißarbeit</t>
  </si>
  <si>
    <t>Spleißen einer Faser inkl. Schrumpfschutz, Vorbereitung und Einlegen in Kassette</t>
  </si>
  <si>
    <t>je Spleiß</t>
  </si>
  <si>
    <t>Bg-16</t>
  </si>
  <si>
    <t>Einfache Dämpfungsmessung Multimode oder Singlemode, Messprotokoll mit Abnahmevermerk</t>
  </si>
  <si>
    <t>Bg-17</t>
  </si>
  <si>
    <t>Messung mit OTDR inkl. Protokoll zur Reflexionsanalyse, Lokalisierung von Dämpfungspunkten</t>
  </si>
  <si>
    <t>Bg-18</t>
  </si>
  <si>
    <t>Verlegen von Daten- oder LWL-Kabeln</t>
  </si>
  <si>
    <t>Fachgerechtes Verlegen von Cat 6A, Cat 7 oder LWL-Kabeln inkl. Zugentlastung, Leitungsführung durch Kabelkanäle, Leerrohre oder Trassen</t>
  </si>
  <si>
    <t>je Meter</t>
  </si>
  <si>
    <t>Bg-19</t>
  </si>
  <si>
    <t>Montage Netzwerkschrank</t>
  </si>
  <si>
    <t>Fachgerechter Aufbau und Montage eines Wand- oder Standgehäuses (6–24 HE), inkl. Ausrichten, Wandbefestigung bzw. Aufstellen, Einbau Fachböden, Erdung, Funktionsprüfung der Türschlösser und Durchführung der internen Verkabelung (z. B. Stromanschluss, Rangierhilfe).</t>
  </si>
  <si>
    <t>je Schrank</t>
  </si>
  <si>
    <t>LWL-Dämpfungsmessung</t>
  </si>
  <si>
    <t>OTDR-Messung</t>
  </si>
  <si>
    <t>Angesetzte
Stunden</t>
  </si>
  <si>
    <t>Vergleichspreis Wanrenkorb Material &amp; Komponenten</t>
  </si>
  <si>
    <t>Material &amp; Komponenten</t>
  </si>
  <si>
    <t>Ia</t>
  </si>
  <si>
    <t>Standort:</t>
  </si>
  <si>
    <t>Rauchstr. 22, 13587 Berlin</t>
  </si>
  <si>
    <t>Anschlussart</t>
  </si>
  <si>
    <t>Bandbreite (MBit/s)</t>
  </si>
  <si>
    <t>DSL / VDSL</t>
  </si>
  <si>
    <t>Kabelanschluss</t>
  </si>
  <si>
    <t>Glasfaser</t>
  </si>
  <si>
    <t>Richtfunk</t>
  </si>
  <si>
    <t>Bereitstellungskosten
(einmalig, €)</t>
  </si>
  <si>
    <t>Monatliche
Kosten (€)</t>
  </si>
  <si>
    <t>Zusätzliche Kosten
(z. B. Tiefbau, €)</t>
  </si>
  <si>
    <t>Ia-01</t>
  </si>
  <si>
    <t>Ia-02</t>
  </si>
  <si>
    <t>Ia-03</t>
  </si>
  <si>
    <t>Ia-04</t>
  </si>
  <si>
    <t>Ia-05</t>
  </si>
  <si>
    <t>Ia-06</t>
  </si>
  <si>
    <t>Ia-07</t>
  </si>
  <si>
    <t>Kosten Endgeräte &amp;
Inbetriebnahme &amp; Einspeisung (€)</t>
  </si>
  <si>
    <t>Vergleichspreis Internetanschluss Rauchstr. 22, 13587 Berlin</t>
  </si>
  <si>
    <t>Gewichtung (%)</t>
  </si>
  <si>
    <t>Blau =Berechnungsfeld für Summen (inklusive Gewichtung),
es sind keine Eintragungen vorzunehmen</t>
  </si>
  <si>
    <t>Standortunabhängig</t>
  </si>
  <si>
    <t>Monatliche Kosten (€)</t>
  </si>
  <si>
    <t>Mobilfunk (Datentarif LTE/5G mit
unbegrenztem Datenvolumen)</t>
  </si>
  <si>
    <t>mindestens 300 MBit/s</t>
  </si>
  <si>
    <t>Kosten Endgeräte, Inbetriebnahme &amp; Einspeisung (€)</t>
  </si>
  <si>
    <t>Zusätzliche Kosten (€)</t>
  </si>
  <si>
    <t>Vergleichspreis Internetanschluss Standortunabhängig</t>
  </si>
  <si>
    <t>Vergleichspreis Warenkorb - Internetanschluss</t>
  </si>
  <si>
    <t>Bg-20</t>
  </si>
  <si>
    <t>Rückbau Access Point</t>
  </si>
  <si>
    <t>Bg-21</t>
  </si>
  <si>
    <t>Rückbau eine festverbaute Hardware aus dem Netzwerkschrank</t>
  </si>
  <si>
    <t>Demontage eines vorhandenen WLAN‑Access Points inklusive spannungsfreier Schaltung, fachgerechtem Abbau, Sicherung der Leitungen und Entsorgung oder Übergabe gemäß Vorgabe des Auftraggebers.</t>
  </si>
  <si>
    <t>Spannungsfreies Abschalten, Lösen der Patch‑ und Stromverbindungen, Ausbau der montierten Hardware aus dem Netzwerkschrank sowie ordnungsgemäße Sicherung bzw. Entsorgung der ausgebauten Komponenten.</t>
  </si>
  <si>
    <t>je Access Point</t>
  </si>
  <si>
    <t>je Komponente</t>
  </si>
  <si>
    <t xml:space="preserve">Vergleichspreis Berufsgruppen </t>
  </si>
  <si>
    <t>Vergleichspreis  Tätigkeiten</t>
  </si>
  <si>
    <t>Preis für eine
Stunde (€) netto</t>
  </si>
  <si>
    <t>Vergleichspreis Warenkorb - Berufsgruppen &amp; Tätigkeiten</t>
  </si>
  <si>
    <t>PoE+ Injektor, 802.3at</t>
  </si>
  <si>
    <t>Einzelport-Injektor, Eingang 230 V AC, Ausgang 48 V PoE+, mind. 30 W Leistung, zur Stromversorgung einzelner Access Points bei fehlender PoE-Infrastruktur.</t>
  </si>
  <si>
    <t>Kabelkanal, 20×35 mm, halogenfrei</t>
  </si>
  <si>
    <t>Hardwarebasierter Controller zur Verwaltung von bis zu 100 Access Points, VLAN, Web-GUI, SNMP, DHCP Relay, WPA2/WPA3, rollenbasierte Benutzerverwaltung, mind. 5 Jahre Garantie. Betrieb durch IT-Dienstleister oder beim Auftraggeber. Inklusive Lizenzen.</t>
  </si>
  <si>
    <t>Hardwarebasierter Controller für mindestens 250 Access Points, mandantenfähig, mit erweiterter Hardwareleistung und gleichwertigen Funktionen wie Kp-44. Inklusive Lizenzen.</t>
  </si>
  <si>
    <t>Softwarebasierter Controller zur zentralen Verwaltung von bis zu 100  Access Points mit Web-GUI, VLAN, SNMP, DHCP Relay, WPA2/WPA3, rollenbasierter Benutzerverwaltung, mindestens 5 Jahre Support und Updategarantie. Betrieb ausschließlich lokal, ohne Nutzung herstellerseitiger Clouddienste. Inklusive Lizenzen.</t>
  </si>
  <si>
    <t>Softwarebasierter Controller für mindestens 250 Access Points, mandantenfähig, mit gleichwertigen Funktionen wie Kp-46. Inklusive Lizenzen.</t>
  </si>
  <si>
    <t>Kp-59</t>
  </si>
  <si>
    <t>Kp-60</t>
  </si>
  <si>
    <t>Kp-61</t>
  </si>
  <si>
    <t>Kp-62</t>
  </si>
  <si>
    <t>Kp-63</t>
  </si>
  <si>
    <t>Kp-64</t>
  </si>
  <si>
    <t>Kp-65</t>
  </si>
  <si>
    <t>Kp-66</t>
  </si>
  <si>
    <t>LWL-Patchkabel, OS2, LC/APC-LC/APC, konfektioniert</t>
  </si>
  <si>
    <t>Für Frontplatten oder Patchpanel, LC/APC-Duplex, Keramikhülse, Farbe grün</t>
  </si>
  <si>
    <t>LWL-Kupplung LC/APC, Duplex</t>
  </si>
  <si>
    <t>LWL-Pigtail, OS2, LC/APC</t>
  </si>
  <si>
    <t>LWL-Anschlussdose, 2-fach, LC/APC, Aufputz (AP)</t>
  </si>
  <si>
    <t>LWL-Anschlussdose, 2-fach, LC/APC, Unterputz (UP)</t>
  </si>
  <si>
    <t>Für 2 × LC/APC-Duplex-Kupplungen, inkl. Montagezubehör und Beschriftungsfeld, Farbe: weiß</t>
  </si>
  <si>
    <t>Wie Kp-63</t>
  </si>
  <si>
    <t>LWL-Patchpanel, 19", bestückbar mit LC/APC-Kupplungen</t>
  </si>
  <si>
    <t>1HE, leer oder bestückt mit LC/APC-Duplex-Kupplungen, Erdungspunkt, Kabelführung, Beschriftungsfelder</t>
  </si>
  <si>
    <t>Spleißkassette für LC/APC</t>
  </si>
  <si>
    <t>12-fach, geeignet für OM4 und OS2, Einbau z. B. im Patchpanel, für LC/APC-Fasern geeignet</t>
  </si>
  <si>
    <t>Vergleichspreis Warenkorb - Zusammenfassung (netto)</t>
  </si>
  <si>
    <t>Umsatzsteuer in Prozent (%)</t>
  </si>
  <si>
    <t>Vergleichspreis Warenkorb - Zusammenfassung (brutto)</t>
  </si>
  <si>
    <t>IT-Servicevertrag</t>
  </si>
  <si>
    <t>It</t>
  </si>
  <si>
    <t>It-01</t>
  </si>
  <si>
    <t>It-02</t>
  </si>
  <si>
    <t>Leistung</t>
  </si>
  <si>
    <t>Beschreibung</t>
  </si>
  <si>
    <t xml:space="preserve">Warenkorb Vergleichspreis IT-Service </t>
  </si>
  <si>
    <t>Monatliche Pauschale für 24/7 WLAN-Monitoring, Firmware-Updates, Remote-Support mit SLAs gemäß Leistungsbeschreibung</t>
  </si>
  <si>
    <t>Basis-Monitoring &amp; Wartung, Remote-Support, Standard SLAs</t>
  </si>
  <si>
    <t>Vor Ort Termine, Sonder SLAs</t>
  </si>
  <si>
    <t>Erläuterungen zum Preisblatt</t>
  </si>
  <si>
    <t>Rahmenvertrag für Verkabelungsarbeiten und den Aufbau von Netzwerken und WLAN-Lösungen</t>
  </si>
  <si>
    <r>
      <rPr>
        <b/>
        <sz val="11"/>
        <color rgb="FF000000"/>
        <rFont val="Berlin Type Office"/>
        <family val="2"/>
      </rPr>
      <t>2. Berufsgruppen &amp; Tätigkeiten</t>
    </r>
    <r>
      <rPr>
        <sz val="11"/>
        <color indexed="8"/>
        <rFont val="Berlin Type Office"/>
        <family val="2"/>
      </rPr>
      <t xml:space="preserve">
Die Abfrage der Stundensätze dient ausschließlich der Erfassung vergaberelevanter Preise für die jeweilige Berufsgruppe. Daraus ergibt sich keine Verpflichtung, dass sämtliche aufgeführten Berufsgruppen in jedem Einzelprojekt zum Einsatz kommen. Der tatsächliche Personalbedarf wird projektbezogen durch den Auftraggeber im jeweiligen Abruf festgelegt.
Die Zuordnung von Tätigkeiten zu bestimmten Berufsgruppen dient ausschließlich der Orientierung und Leistungsabgrenzung im Rahmen der Ausschreibung. In der praktischen Umsetzung kann es vorkommen, dass Tätigkeiten, die typischerweise einer Berufsgruppe zugeordnet sind (z. B. Netzwerktechniker/in), durch entsprechend qualifizierte Personen einer anderen Berufsgruppe (z. B. Fachinformatiker/in – Systemintegration) übernommen werden. Es wird nicht erwartet, dass für einfache oder geringfügige Aufgaben unmittelbar eine Fachkraft der jeweils höchsten Qualifikationsstufe (z. B. Netzwerktechniker/in) eingesetzt wird.
Alle Einsätze abweichender oder alternativ eingesetzter Berufsgruppen sowie die damit verbundene Abrechnung erfolgen ausschließlich nach vorheriger Abstimmung und ausdrücklicher Zustimmung des Auftraggebers; in solchen Fällen ist die Abrechnung gemäß der tatsächlich eingesetzten Berufsgruppe zulässig und erwünscht, sofern die fachliche Eignung gegeben ist und die beauftragte Leistung vollständig und qualitätsgerecht erbracht wird. Der Auftraggeber behält sich das Recht vor, im Rahmen der Einzelabrufe eine entsprechende Qualifikation nachzufordern oder bei berechtigten Zweifeln eine Bestätigung einzuholen. </t>
    </r>
  </si>
  <si>
    <t>802.11ax, wetterfest (IP65 oder besser), Dual Band, PoE+ (802.3at), inkl. Montagesatz und Wetterschutz, geeignet für Controllerbetrieb</t>
  </si>
  <si>
    <t>802.11ax mit 6 GHz-Band, Tri-Band (2,4 + 5 + 6 GHz), PoE+, für leistungsintensive Bereiche, geeignet für Controllerbetrieb</t>
  </si>
  <si>
    <r>
      <t xml:space="preserve">S/FTP, halogenfreier LSZH-Mantel, für strukturierte Gebäudeverkabelung, 4x2xAWG23, Ringware, </t>
    </r>
    <r>
      <rPr>
        <b/>
        <sz val="11"/>
        <rFont val="Berlin Type Office"/>
        <family val="2"/>
      </rPr>
      <t xml:space="preserve">500 m </t>
    </r>
  </si>
  <si>
    <r>
      <t xml:space="preserve">RJ45 beidseitig konfektioniert, LSZH-Mantel, geschirmt, für 10 Gbit/s, </t>
    </r>
    <r>
      <rPr>
        <b/>
        <sz val="11"/>
        <color theme="1"/>
        <rFont val="Berlin Type Office"/>
        <family val="2"/>
      </rPr>
      <t>1 m</t>
    </r>
  </si>
  <si>
    <r>
      <t xml:space="preserve">RJ45 beidseitig konfektioniert, LSZH-Mantel, geschirmt, für 10 Gbit/s </t>
    </r>
    <r>
      <rPr>
        <b/>
        <sz val="11"/>
        <color theme="1"/>
        <rFont val="Berlin Type Office"/>
        <family val="2"/>
      </rPr>
      <t>1,5 m</t>
    </r>
  </si>
  <si>
    <r>
      <t xml:space="preserve">RJ45 beidseitig konfektioniert, LSZH-Mantel, geschirmt, für 10 Gbit/s, </t>
    </r>
    <r>
      <rPr>
        <b/>
        <sz val="11"/>
        <color theme="1"/>
        <rFont val="Berlin Type Office"/>
        <family val="2"/>
      </rPr>
      <t>2 m</t>
    </r>
  </si>
  <si>
    <r>
      <t xml:space="preserve">RJ45 beidseitig konfektioniert, LSZH-Mantel, geschirmt, für 10 Gbit/s, </t>
    </r>
    <r>
      <rPr>
        <b/>
        <sz val="11"/>
        <color theme="1"/>
        <rFont val="Berlin Type Office"/>
        <family val="2"/>
      </rPr>
      <t>3 m</t>
    </r>
  </si>
  <si>
    <r>
      <t xml:space="preserve">RJ45 beidseitig konfektioniert, LSZH-Mantel, geschirmt, für 10 Gbit/s, </t>
    </r>
    <r>
      <rPr>
        <b/>
        <sz val="11"/>
        <color theme="1"/>
        <rFont val="Berlin Type Office"/>
        <family val="2"/>
      </rPr>
      <t>0,25 m</t>
    </r>
  </si>
  <si>
    <r>
      <t xml:space="preserve">RJ45 beidseitig konfektioniert, LSZH-Mantel, geschirmt, für 10 Gbit/s, </t>
    </r>
    <r>
      <rPr>
        <b/>
        <sz val="11"/>
        <color theme="1"/>
        <rFont val="Berlin Type Office"/>
        <family val="2"/>
      </rPr>
      <t>0,5 m</t>
    </r>
  </si>
  <si>
    <r>
      <t xml:space="preserve">4x2xAWG23, halogenfreier LSZH-Mantel, bis 600 MHz, geeignet für strukturierte Gebäudeverkabelung, </t>
    </r>
    <r>
      <rPr>
        <b/>
        <sz val="11"/>
        <color theme="1"/>
        <rFont val="Berlin Type Office"/>
        <family val="2"/>
      </rPr>
      <t>500 m</t>
    </r>
  </si>
  <si>
    <r>
      <t xml:space="preserve">Duplex, konfektioniert, LSZH, MMF OM4, beidseitig LC/LC, Farbe: Aqua, </t>
    </r>
    <r>
      <rPr>
        <b/>
        <sz val="11"/>
        <rFont val="Berlin Type Office"/>
        <family val="2"/>
      </rPr>
      <t>1 m</t>
    </r>
  </si>
  <si>
    <r>
      <t xml:space="preserve">Duplex, konfektioniert, LSZH, MMF OM4, beidseitig LC/LC, Farbe: Aqua, </t>
    </r>
    <r>
      <rPr>
        <b/>
        <sz val="11"/>
        <rFont val="Berlin Type Office"/>
        <family val="2"/>
      </rPr>
      <t>10 m</t>
    </r>
  </si>
  <si>
    <r>
      <t xml:space="preserve">Duplex, konfektioniert, LSZH, SMF OS2, LC/SC, Farbe: Gelb, </t>
    </r>
    <r>
      <rPr>
        <b/>
        <sz val="11"/>
        <color theme="1"/>
        <rFont val="Berlin Type Office"/>
        <family val="2"/>
      </rPr>
      <t>20 m</t>
    </r>
  </si>
  <si>
    <r>
      <t xml:space="preserve">Duplex, konfektioniert, LSZH, MMF OM4, LC/ST, Farbe: Aqua, </t>
    </r>
    <r>
      <rPr>
        <b/>
        <sz val="11"/>
        <color theme="1"/>
        <rFont val="Berlin Type Office"/>
        <family val="2"/>
      </rPr>
      <t>5 m</t>
    </r>
  </si>
  <si>
    <r>
      <t xml:space="preserve">Multimode OM4, LSZH-Mantel, Meterware zur Innenverlegung, Farbe: Aqua, </t>
    </r>
    <r>
      <rPr>
        <b/>
        <sz val="11"/>
        <color theme="1"/>
        <rFont val="Berlin Type Office"/>
        <family val="2"/>
      </rPr>
      <t>500 m</t>
    </r>
  </si>
  <si>
    <r>
      <t xml:space="preserve">Singlemode OS2, gelb, LSZH-Mantel, zur Gebäudeverkabelung oder Geländeausbau, auf Trommel, </t>
    </r>
    <r>
      <rPr>
        <b/>
        <sz val="11"/>
        <color theme="1"/>
        <rFont val="Berlin Type Office"/>
        <family val="2"/>
      </rPr>
      <t>500 m</t>
    </r>
  </si>
  <si>
    <r>
      <t xml:space="preserve">Multimode OM4, LSZH, 50/125 µm, LC-Stecker, farbcodiert, </t>
    </r>
    <r>
      <rPr>
        <b/>
        <sz val="11"/>
        <color theme="1"/>
        <rFont val="Berlin Type Office"/>
        <family val="2"/>
      </rPr>
      <t>2 m</t>
    </r>
  </si>
  <si>
    <r>
      <t xml:space="preserve">Singlemode OS2, LSZH, 9/125 µm, LC-Stecker, farbcodiert, </t>
    </r>
    <r>
      <rPr>
        <b/>
        <sz val="11"/>
        <color theme="1"/>
        <rFont val="Berlin Type Office"/>
        <family val="2"/>
      </rPr>
      <t>2 m</t>
    </r>
  </si>
  <si>
    <r>
      <t xml:space="preserve">Kunststoff, weiß, mit Deckel, zur Wandverlegung von Verlegekabeln, </t>
    </r>
    <r>
      <rPr>
        <b/>
        <sz val="11"/>
        <color theme="1"/>
        <rFont val="Berlin Type Office"/>
        <family val="2"/>
      </rPr>
      <t>2 m</t>
    </r>
  </si>
  <si>
    <r>
      <t xml:space="preserve">Kunststoff, schwer entflammbar, für strukturierte Verkabelung, </t>
    </r>
    <r>
      <rPr>
        <b/>
        <sz val="11"/>
        <color theme="1"/>
        <rFont val="Berlin Type Office"/>
        <family val="2"/>
      </rPr>
      <t>50 m</t>
    </r>
  </si>
  <si>
    <r>
      <t xml:space="preserve">Wie Kp-57, aber für größere Bündel (z. B. AP-Strecken, Schrankverbindungen), </t>
    </r>
    <r>
      <rPr>
        <b/>
        <sz val="11"/>
        <color theme="1"/>
        <rFont val="Berlin Type Office"/>
        <family val="2"/>
      </rPr>
      <t>50 m</t>
    </r>
  </si>
  <si>
    <r>
      <t xml:space="preserve">Duplexkabel, konfektioniert, LSZH, Singlemode OS2, beidseitig LC/APC-Stecker (8°), farbcodiert Grün, </t>
    </r>
    <r>
      <rPr>
        <b/>
        <sz val="11"/>
        <color theme="1"/>
        <rFont val="Berlin Type Office"/>
        <family val="2"/>
      </rPr>
      <t>1 m</t>
    </r>
  </si>
  <si>
    <r>
      <t xml:space="preserve">Duplexkabel, konfektioniert, LSZH, Singlemode OS2, beidseitig LC/APC-Stecker (8°), farbcodiert Grün, </t>
    </r>
    <r>
      <rPr>
        <b/>
        <sz val="11"/>
        <color theme="1"/>
        <rFont val="Berlin Type Office"/>
        <family val="2"/>
      </rPr>
      <t>10 m</t>
    </r>
  </si>
  <si>
    <r>
      <t xml:space="preserve">Singlemode OS2, LSZH, 9/125 μm, einseitig LC/APC-Stecker, farbcodiert Grün, </t>
    </r>
    <r>
      <rPr>
        <b/>
        <sz val="11"/>
        <color theme="1"/>
        <rFont val="Berlin Type Office"/>
        <family val="2"/>
      </rPr>
      <t>2 m</t>
    </r>
  </si>
  <si>
    <t>Radickestr. 76, 12489 Berlin</t>
  </si>
  <si>
    <t>Bohnsdorfer Weg 101, 12524 Berlin</t>
  </si>
  <si>
    <t>Vergleichspreis Internetanschluss Radickestr. 76, 12489 Berlin</t>
  </si>
  <si>
    <t>Vergleichspreis Internetanschluss Bohnsdorfer Weg 101, 12524 Berlin</t>
  </si>
  <si>
    <t>Stallschreiberstraße 12, 10969 Berlin</t>
  </si>
  <si>
    <t>Vergleichspreis Internetanschluss Stallschreiberstraße 12, 10969 Berlin</t>
  </si>
  <si>
    <r>
      <t xml:space="preserve">Zusatzleistungen umfassen vor Ort Termine, bei denen ein Techniker direkt vor Ort Probleme behebt, die nicht per Fernzugriff lösbar sind. Diese Leistungen werden nach Zeitaufwand abgerechnet.
Als Beispiel für die Bepreisung von Zusatzleistungen soll der Preis für einen Vor-Ort-Termin aufgrund eines ausgefallenen APs, der ausgestauscht werden muss, angegeben werden. </t>
    </r>
    <r>
      <rPr>
        <sz val="11"/>
        <rFont val="Berlin Type Office"/>
        <family val="2"/>
      </rPr>
      <t>Der Preis soll nur die</t>
    </r>
    <r>
      <rPr>
        <b/>
        <sz val="11"/>
        <color rgb="FFFF0000"/>
        <rFont val="Berlin Type Office"/>
        <family val="2"/>
      </rPr>
      <t xml:space="preserve"> Arbeitszeit (1 Stunde) und Anfahrt</t>
    </r>
    <r>
      <rPr>
        <sz val="11"/>
        <rFont val="Berlin Type Office"/>
        <family val="2"/>
      </rPr>
      <t xml:space="preserve"> abdecken; die Kosten für die Hardware selbst sind </t>
    </r>
    <r>
      <rPr>
        <b/>
        <sz val="11"/>
        <color rgb="FFFF0000"/>
        <rFont val="Berlin Type Office"/>
        <family val="2"/>
      </rPr>
      <t>nicht</t>
    </r>
    <r>
      <rPr>
        <sz val="11"/>
        <rFont val="Berlin Type Office"/>
        <family val="2"/>
      </rPr>
      <t xml:space="preserve"> anzugeben.﻿</t>
    </r>
  </si>
  <si>
    <t>Vorgabe: 600 Mbit/s Bandbreite - 50 Access Points</t>
  </si>
  <si>
    <r>
      <rPr>
        <b/>
        <sz val="11"/>
        <color rgb="FF000000"/>
        <rFont val="Berlin Type Office"/>
        <family val="2"/>
      </rPr>
      <t>3. Internetanschlüsse</t>
    </r>
    <r>
      <rPr>
        <sz val="11"/>
        <color indexed="8"/>
        <rFont val="Berlin Type Office"/>
        <family val="2"/>
      </rPr>
      <t xml:space="preserve">
Bei der Interneteinspeisung werden ausschließlich Angebote von Anbieterinnen und Anbietern akzeptiert, die über eigene physische Netzwerkinfrastruktur verfügen und als Infrastruktur-Eigentümer  auftreten. Angebote von Resellern, Vermittlern oder Providern, die ihre Leitungen oder Internetdienste von Dritten anmieten oder weiterverkaufen, sind nicht zulässig. Bitte Preise für 24 Monate Laufzeit angeben.</t>
    </r>
  </si>
  <si>
    <t>Zusätzliche Kosten
(z. B. Aufbau der Richtfunkstrecke, €)</t>
  </si>
  <si>
    <t>Prozentualer Aufschlag bei Vertrag ohne Laufzeit (%)</t>
  </si>
  <si>
    <t>Hinweis</t>
  </si>
  <si>
    <t>Die einfache Summenaddition stellt nicht die Bewertungsgrundlage dar. In Feld I18 wird ein gewichteter Vergleichspreis berechnet, der folgende Gewichtungen berücksichtigt:</t>
  </si>
  <si>
    <t>Material &amp; Komponenten: 20%</t>
  </si>
  <si>
    <t>Berufsgruppen &amp; Tätigkeiten: 30%</t>
  </si>
  <si>
    <t>Internetanschlüsse: 5%</t>
  </si>
  <si>
    <t>IT-Servicevertrag: 10%</t>
  </si>
  <si>
    <r>
      <rPr>
        <b/>
        <sz val="11"/>
        <color rgb="FF000000"/>
        <rFont val="Berlin Type Office"/>
        <family val="2"/>
      </rPr>
      <t>1. Allgemeines</t>
    </r>
    <r>
      <rPr>
        <sz val="11"/>
        <color indexed="8"/>
        <rFont val="Berlin Type Office"/>
        <family val="2"/>
      </rPr>
      <t xml:space="preserve">
Jeder Bieter hat sämtliche geforderten Angaben im Preisblatt einzutragen (nur gelb markierte Felder). Das Preisblatt besteht - neben dem Titelblatt und den Erläuterungen - aus fünf Tabellenblättern. 
Mit den vereinbarten Stundenverrechnungssätzen werden alle Leistungen und sämtliche im Zusammenhang mit der Leistungserbringung stehende Aufwendungen des Dienstleisters abgegolten. Von den vereinbarten Preisen sind insbesondere sämtliche Lohn- und Sachkosten sowie auch etwaige Nebenkosten (z. B. Reise-, Arbeitsmittel-, Telekommunikations-, Fahrt-, Versicherungskosten, Sachkosten, Kosten für Verbrauchsmaterial, Kosten Projektleitung nebst Stellvertretung, Kosten Supervision) umfasst, die dem Dienstleister im Rahmen der vertragsgegenständlichen Tätigkeiten entstehen.
Ergänzungen oder Änderungen im Preisblatt sind unzulässig und führen zum Ausschluss aus dem Vergabeverfahren.
Alle sonstigen Kosten für Leistungen, die in der Leistungsbeschreibung nicht ausdrücklich erwähnt wurden, aber zur Erfüllung der Anforderungen erforderlich sind, müssen eingerechnet werden. Bei den angegebenen Mengen handelt es sich um Schätzungen, die der Vergleichbarkeit der Angebote dienen. 
Der wertungsrelevante Gesamtangebotspreis ergibt sich aus dem Feld I18 im Tabellenblatt "Zusammenfassung". 
</t>
    </r>
    <r>
      <rPr>
        <b/>
        <sz val="11"/>
        <color rgb="FFFF0000"/>
        <rFont val="Berlin Type Office"/>
        <family val="2"/>
      </rPr>
      <t>Aufgrund der festgelegten Gewichtung in den einzelnen Preiskalkulationen, kann es dazu kommem, dass in den blau hinterlegten Berechnungsfeldern der Angebotspreis mit 0,00 € ausgewiesen wird, da eine Rundung auf zwei Nachkommastellen erfolgt.</t>
    </r>
    <r>
      <rPr>
        <sz val="11"/>
        <color indexed="8"/>
        <rFont val="Berlin Type Office"/>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</si>
</sst>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20" x14ac:knownFonts="1">
    <font>
      <sz val="11"/>
      <color theme="1"/>
      <name val="Calibri"/>
      <family val="2"/>
      <scheme val="minor"/>
    </font>
    <font>
      <sz val="11"/>
      <color theme="1"/>
      <name val="Berlin Type Office"/>
      <family val="2"/>
    </font>
    <font>
      <b/>
      <sz val="11"/>
      <color theme="1"/>
      <name val="Berlin Type Office"/>
      <family val="2"/>
    </font>
    <font>
      <sz val="10"/>
      <color indexed="8"/>
      <name val="Arial"/>
      <family val="2"/>
    </font>
    <font>
      <u/>
      <sz val="6"/>
      <color theme="10"/>
      <name val="Arial"/>
      <family val="2"/>
    </font>
    <font>
      <u/>
      <sz val="11"/>
      <color theme="10"/>
      <name val="Arial"/>
      <family val="2"/>
    </font>
    <font>
      <u/>
      <sz val="10"/>
      <color theme="10"/>
      <name val="Arial"/>
      <family val="2"/>
    </font>
    <font>
      <sz val="11"/>
      <color indexed="8"/>
      <name val="Arial"/>
      <family val="2"/>
    </font>
    <font>
      <sz val="10"/>
      <name val="Arial"/>
      <family val="2"/>
    </font>
    <font>
      <b/>
      <sz val="16"/>
      <color theme="1"/>
      <name val="Berlin Type Office"/>
      <family val="2"/>
    </font>
    <font>
      <b/>
      <sz val="20"/>
      <color theme="1"/>
      <name val="Berlin Type Office"/>
      <family val="2"/>
    </font>
    <font>
      <sz val="11"/>
      <name val="Berlin Type Office"/>
      <family val="2"/>
    </font>
    <font>
      <sz val="8"/>
      <name val="Calibri"/>
      <family val="2"/>
      <scheme val="minor"/>
    </font>
    <font>
      <b/>
      <sz val="14"/>
      <color theme="1"/>
      <name val="Berlin Type Office"/>
      <family val="2"/>
    </font>
    <font>
      <sz val="10"/>
      <color indexed="8"/>
      <name val="Berlin Type Office"/>
      <family val="2"/>
    </font>
    <font>
      <sz val="11"/>
      <color indexed="8"/>
      <name val="Berlin Type Office"/>
      <family val="2"/>
    </font>
    <font>
      <b/>
      <sz val="16"/>
      <color indexed="8"/>
      <name val="Berlin Type Office"/>
      <family val="2"/>
    </font>
    <font>
      <b/>
      <sz val="11"/>
      <color rgb="FF000000"/>
      <name val="Berlin Type Office"/>
      <family val="2"/>
    </font>
    <font>
      <b/>
      <sz val="11"/>
      <color rgb="FFFF0000"/>
      <name val="Berlin Type Office"/>
      <family val="2"/>
    </font>
    <font>
      <b/>
      <sz val="11"/>
      <name val="Berlin Type Office"/>
      <family val="2"/>
    </font>
  </fonts>
  <fills count="5">
    <fill>
      <patternFill patternType="none"/>
    </fill>
    <fill>
      <patternFill patternType="gray125"/>
    </fill>
    <fill>
      <patternFill patternType="solid">
        <fgColor rgb="FFFFFF00"/>
        <bgColor indexed="64"/>
      </patternFill>
    </fill>
    <fill>
      <patternFill patternType="solid">
        <fgColor theme="8" tint="0.59999389629810485"/>
        <bgColor indexed="64"/>
      </patternFill>
    </fill>
    <fill>
      <patternFill patternType="solid">
        <fgColor theme="5" tint="0.59999389629810485"/>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s>
  <cellStyleXfs count="4">
    <xf numFmtId="0" fontId="0" fillId="0" borderId="0"/>
    <xf numFmtId="0" fontId="3" fillId="0" borderId="0"/>
    <xf numFmtId="0" fontId="4" fillId="0" borderId="0" applyNumberFormat="0" applyFill="0" applyBorder="0" applyAlignment="0" applyProtection="0">
      <alignment vertical="top"/>
      <protection locked="0"/>
    </xf>
    <xf numFmtId="0" fontId="8" fillId="0" borderId="0"/>
  </cellStyleXfs>
  <cellXfs count="116">
    <xf numFmtId="0" fontId="0" fillId="0" borderId="0" xfId="0"/>
    <xf numFmtId="0" fontId="1" fillId="0" borderId="0" xfId="0" applyFont="1" applyAlignment="1">
      <alignment horizontal="left"/>
    </xf>
    <xf numFmtId="0" fontId="1" fillId="0" borderId="0" xfId="0" applyFont="1" applyAlignment="1">
      <alignment horizontal="left" vertical="top"/>
    </xf>
    <xf numFmtId="0" fontId="1" fillId="0" borderId="0" xfId="0" applyFont="1" applyAlignment="1">
      <alignment horizontal="left" vertical="top" wrapText="1"/>
    </xf>
    <xf numFmtId="0" fontId="3" fillId="0" borderId="0" xfId="1"/>
    <xf numFmtId="0" fontId="5" fillId="0" borderId="0" xfId="2" applyFont="1" applyAlignment="1" applyProtection="1"/>
    <xf numFmtId="0" fontId="6" fillId="0" borderId="0" xfId="2" applyFont="1" applyAlignment="1" applyProtection="1"/>
    <xf numFmtId="0" fontId="7" fillId="0" borderId="0" xfId="1" applyFont="1" applyAlignment="1">
      <alignment horizontal="justify" wrapText="1"/>
    </xf>
    <xf numFmtId="0" fontId="3" fillId="0" borderId="0" xfId="3" applyFont="1"/>
    <xf numFmtId="0" fontId="10" fillId="0" borderId="0" xfId="0" applyFont="1" applyFill="1" applyAlignment="1">
      <alignment horizontal="center" vertical="center"/>
    </xf>
    <xf numFmtId="0" fontId="1" fillId="0" borderId="0" xfId="0" applyFont="1" applyFill="1" applyAlignment="1">
      <alignment horizontal="center"/>
    </xf>
    <xf numFmtId="0" fontId="1" fillId="0" borderId="0" xfId="0" applyFont="1" applyFill="1" applyAlignment="1">
      <alignment horizontal="left"/>
    </xf>
    <xf numFmtId="0" fontId="2" fillId="0" borderId="0" xfId="0" applyFont="1" applyFill="1" applyAlignment="1">
      <alignment horizontal="left"/>
    </xf>
    <xf numFmtId="0" fontId="1" fillId="0" borderId="0" xfId="0" applyNumberFormat="1" applyFont="1" applyAlignment="1">
      <alignment horizontal="left" vertical="top" wrapText="1"/>
    </xf>
    <xf numFmtId="0" fontId="1" fillId="0" borderId="0" xfId="0" applyFont="1" applyAlignment="1">
      <alignment horizontal="center" vertical="center"/>
    </xf>
    <xf numFmtId="164" fontId="1" fillId="3" borderId="1" xfId="0" applyNumberFormat="1" applyFont="1" applyFill="1" applyBorder="1" applyAlignment="1">
      <alignment horizontal="center" vertical="center"/>
    </xf>
    <xf numFmtId="0" fontId="2" fillId="3" borderId="1" xfId="0" applyFont="1" applyFill="1" applyBorder="1" applyAlignment="1">
      <alignment horizontal="center" vertical="center" wrapText="1"/>
    </xf>
    <xf numFmtId="0" fontId="1" fillId="0" borderId="0" xfId="0" applyFont="1" applyAlignment="1">
      <alignment horizontal="center" vertical="center" wrapText="1"/>
    </xf>
    <xf numFmtId="0" fontId="1" fillId="0" borderId="1" xfId="0" applyFont="1" applyBorder="1" applyAlignment="1">
      <alignment horizontal="center" vertical="center"/>
    </xf>
    <xf numFmtId="0" fontId="11" fillId="0" borderId="0" xfId="0" applyFont="1" applyFill="1" applyAlignment="1">
      <alignment horizontal="left" vertical="top" wrapText="1"/>
    </xf>
    <xf numFmtId="0" fontId="1" fillId="0" borderId="0" xfId="0" applyFont="1"/>
    <xf numFmtId="164" fontId="1" fillId="3" borderId="1" xfId="0" applyNumberFormat="1" applyFont="1" applyFill="1" applyBorder="1" applyAlignment="1">
      <alignment horizontal="center" vertical="center" wrapText="1"/>
    </xf>
    <xf numFmtId="164" fontId="1" fillId="0" borderId="0" xfId="0" applyNumberFormat="1" applyFont="1" applyAlignment="1">
      <alignment horizontal="left" vertical="top"/>
    </xf>
    <xf numFmtId="0" fontId="1" fillId="0" borderId="0" xfId="0" applyFont="1" applyBorder="1" applyAlignment="1">
      <alignment horizontal="left" vertical="top"/>
    </xf>
    <xf numFmtId="0" fontId="1" fillId="0" borderId="0" xfId="0" applyFont="1" applyBorder="1" applyAlignment="1">
      <alignment horizontal="left" vertical="top" wrapText="1"/>
    </xf>
    <xf numFmtId="0" fontId="1" fillId="0" borderId="0" xfId="0" applyFont="1" applyBorder="1" applyAlignment="1">
      <alignment horizontal="center" vertical="center"/>
    </xf>
    <xf numFmtId="0" fontId="1" fillId="0" borderId="0" xfId="0" applyFont="1" applyBorder="1" applyAlignment="1">
      <alignment horizontal="center" vertical="center" wrapText="1"/>
    </xf>
    <xf numFmtId="0" fontId="2" fillId="4" borderId="1" xfId="0" applyFont="1" applyFill="1" applyBorder="1"/>
    <xf numFmtId="10" fontId="1" fillId="0" borderId="0" xfId="0" applyNumberFormat="1" applyFont="1" applyBorder="1" applyAlignment="1">
      <alignment horizontal="left" vertical="top"/>
    </xf>
    <xf numFmtId="10" fontId="1" fillId="0" borderId="0" xfId="0" applyNumberFormat="1" applyFont="1" applyBorder="1" applyAlignment="1">
      <alignment horizontal="center" vertical="center"/>
    </xf>
    <xf numFmtId="164" fontId="1" fillId="3" borderId="4" xfId="0" applyNumberFormat="1" applyFont="1" applyFill="1" applyBorder="1" applyAlignment="1">
      <alignment horizontal="center" vertical="center"/>
    </xf>
    <xf numFmtId="0" fontId="13" fillId="2" borderId="4" xfId="0" applyFont="1" applyFill="1" applyBorder="1" applyAlignment="1">
      <alignment horizontal="center" vertical="center"/>
    </xf>
    <xf numFmtId="0" fontId="1" fillId="0" borderId="0" xfId="0" applyFont="1" applyFill="1" applyBorder="1" applyAlignment="1">
      <alignment horizontal="left" vertical="top"/>
    </xf>
    <xf numFmtId="0" fontId="1" fillId="0" borderId="0" xfId="0" applyFont="1" applyFill="1" applyBorder="1" applyAlignment="1">
      <alignment horizontal="left" vertical="top" wrapText="1"/>
    </xf>
    <xf numFmtId="0" fontId="1" fillId="0" borderId="0" xfId="0" applyFont="1" applyFill="1" applyBorder="1" applyAlignment="1">
      <alignment horizontal="center" vertical="center"/>
    </xf>
    <xf numFmtId="0" fontId="1" fillId="0" borderId="2" xfId="0" applyFont="1" applyFill="1" applyBorder="1" applyAlignment="1">
      <alignment horizontal="center" vertical="center"/>
    </xf>
    <xf numFmtId="10" fontId="1" fillId="0" borderId="0" xfId="0" applyNumberFormat="1" applyFont="1" applyBorder="1" applyAlignment="1">
      <alignment horizontal="left" vertical="top" wrapText="1"/>
    </xf>
    <xf numFmtId="10" fontId="1" fillId="0" borderId="0" xfId="0" applyNumberFormat="1" applyFont="1" applyFill="1" applyBorder="1" applyAlignment="1">
      <alignment horizontal="left" vertical="top" wrapText="1"/>
    </xf>
    <xf numFmtId="0" fontId="1" fillId="0" borderId="0" xfId="0" applyFont="1" applyFill="1" applyAlignment="1">
      <alignment horizontal="left" vertical="top" wrapText="1"/>
    </xf>
    <xf numFmtId="164" fontId="1" fillId="3" borderId="4" xfId="0" applyNumberFormat="1" applyFont="1" applyFill="1" applyBorder="1" applyAlignment="1">
      <alignment horizontal="center" vertical="center" wrapText="1"/>
    </xf>
    <xf numFmtId="10" fontId="1" fillId="3" borderId="4" xfId="0" applyNumberFormat="1" applyFont="1" applyFill="1" applyBorder="1" applyAlignment="1">
      <alignment horizontal="center" vertical="center" wrapText="1"/>
    </xf>
    <xf numFmtId="0" fontId="14" fillId="0" borderId="0" xfId="1" applyFont="1" applyAlignment="1">
      <alignment horizontal="left" vertical="top"/>
    </xf>
    <xf numFmtId="0" fontId="15" fillId="0" borderId="0" xfId="1" applyFont="1" applyAlignment="1">
      <alignment horizontal="left" vertical="top" wrapText="1"/>
    </xf>
    <xf numFmtId="0" fontId="15" fillId="0" borderId="0" xfId="1" applyFont="1" applyAlignment="1">
      <alignment vertical="top" wrapText="1"/>
    </xf>
    <xf numFmtId="10" fontId="1" fillId="0" borderId="0" xfId="0" applyNumberFormat="1" applyFont="1" applyAlignment="1">
      <alignment horizontal="left" vertical="top"/>
    </xf>
    <xf numFmtId="0" fontId="1" fillId="0" borderId="12" xfId="0" applyFont="1" applyBorder="1" applyAlignment="1">
      <alignment horizontal="left" vertical="top"/>
    </xf>
    <xf numFmtId="10" fontId="1" fillId="0" borderId="12" xfId="0" applyNumberFormat="1" applyFont="1" applyBorder="1" applyAlignment="1">
      <alignment horizontal="left" vertical="top"/>
    </xf>
    <xf numFmtId="0" fontId="1" fillId="0" borderId="12" xfId="0" applyFont="1" applyBorder="1" applyAlignment="1">
      <alignment horizontal="left" vertical="top" wrapText="1"/>
    </xf>
    <xf numFmtId="0" fontId="1" fillId="0" borderId="12" xfId="0" applyFont="1" applyBorder="1" applyAlignment="1">
      <alignment horizontal="center" vertical="center"/>
    </xf>
    <xf numFmtId="164" fontId="9" fillId="3" borderId="4" xfId="0" applyNumberFormat="1" applyFont="1" applyFill="1" applyBorder="1" applyAlignment="1">
      <alignment horizontal="center" vertical="center" wrapText="1"/>
    </xf>
    <xf numFmtId="0" fontId="1" fillId="0" borderId="24" xfId="0" applyFont="1" applyBorder="1" applyAlignment="1">
      <alignment vertical="top" wrapText="1"/>
    </xf>
    <xf numFmtId="0" fontId="1" fillId="0" borderId="0" xfId="0" applyFont="1" applyBorder="1" applyAlignment="1">
      <alignment vertical="top" wrapText="1"/>
    </xf>
    <xf numFmtId="0" fontId="1" fillId="0" borderId="25" xfId="0" applyFont="1" applyBorder="1" applyAlignment="1">
      <alignment vertical="top" wrapText="1"/>
    </xf>
    <xf numFmtId="0" fontId="15" fillId="0" borderId="11" xfId="1" applyFont="1" applyBorder="1" applyAlignment="1">
      <alignment horizontal="left" vertical="top" wrapText="1"/>
    </xf>
    <xf numFmtId="0" fontId="15" fillId="0" borderId="12" xfId="1" applyFont="1" applyBorder="1" applyAlignment="1">
      <alignment horizontal="left" vertical="top" wrapText="1"/>
    </xf>
    <xf numFmtId="0" fontId="15" fillId="0" borderId="13" xfId="1" applyFont="1" applyBorder="1" applyAlignment="1">
      <alignment horizontal="left" vertical="top" wrapText="1"/>
    </xf>
    <xf numFmtId="0" fontId="15" fillId="0" borderId="14" xfId="1" applyFont="1" applyBorder="1" applyAlignment="1">
      <alignment horizontal="left" vertical="top" wrapText="1"/>
    </xf>
    <xf numFmtId="0" fontId="15" fillId="0" borderId="0" xfId="1" applyFont="1" applyBorder="1" applyAlignment="1">
      <alignment horizontal="left" vertical="top" wrapText="1"/>
    </xf>
    <xf numFmtId="0" fontId="15" fillId="0" borderId="2" xfId="1" applyFont="1" applyBorder="1" applyAlignment="1">
      <alignment horizontal="left" vertical="top" wrapText="1"/>
    </xf>
    <xf numFmtId="0" fontId="15" fillId="0" borderId="15" xfId="1" applyFont="1" applyBorder="1" applyAlignment="1">
      <alignment horizontal="left" vertical="top" wrapText="1"/>
    </xf>
    <xf numFmtId="0" fontId="15" fillId="0" borderId="16" xfId="1" applyFont="1" applyBorder="1" applyAlignment="1">
      <alignment horizontal="left" vertical="top" wrapText="1"/>
    </xf>
    <xf numFmtId="0" fontId="15" fillId="0" borderId="17" xfId="1" applyFont="1" applyBorder="1" applyAlignment="1">
      <alignment horizontal="left" vertical="top" wrapText="1"/>
    </xf>
    <xf numFmtId="0" fontId="16" fillId="0" borderId="0" xfId="1" applyFont="1" applyAlignment="1">
      <alignment horizontal="left" vertical="top"/>
    </xf>
    <xf numFmtId="0" fontId="16" fillId="0" borderId="0" xfId="1" applyFont="1" applyAlignment="1">
      <alignment horizontal="left" vertical="top" wrapText="1"/>
    </xf>
    <xf numFmtId="0" fontId="2" fillId="4" borderId="8" xfId="0" applyFont="1" applyFill="1" applyBorder="1" applyAlignment="1">
      <alignment horizontal="center"/>
    </xf>
    <xf numFmtId="0" fontId="2" fillId="4" borderId="9" xfId="0" applyFont="1" applyFill="1" applyBorder="1" applyAlignment="1">
      <alignment horizontal="center"/>
    </xf>
    <xf numFmtId="0" fontId="2" fillId="4" borderId="3" xfId="0" applyFont="1" applyFill="1" applyBorder="1" applyAlignment="1">
      <alignment horizontal="center"/>
    </xf>
    <xf numFmtId="0" fontId="10" fillId="0" borderId="5" xfId="0" applyFont="1" applyBorder="1" applyAlignment="1">
      <alignment horizontal="center" vertical="center"/>
    </xf>
    <xf numFmtId="0" fontId="10" fillId="0" borderId="7" xfId="0" applyFont="1" applyBorder="1" applyAlignment="1">
      <alignment horizontal="center" vertical="center"/>
    </xf>
    <xf numFmtId="0" fontId="9" fillId="4" borderId="5" xfId="0" applyFont="1" applyFill="1" applyBorder="1" applyAlignment="1">
      <alignment horizontal="center"/>
    </xf>
    <xf numFmtId="0" fontId="9" fillId="4" borderId="6" xfId="0" applyFont="1" applyFill="1" applyBorder="1" applyAlignment="1">
      <alignment horizontal="center"/>
    </xf>
    <xf numFmtId="0" fontId="9" fillId="4" borderId="7" xfId="0" applyFont="1" applyFill="1" applyBorder="1" applyAlignment="1">
      <alignment horizontal="center"/>
    </xf>
    <xf numFmtId="0" fontId="1" fillId="0" borderId="24" xfId="0" applyFont="1" applyBorder="1" applyAlignment="1">
      <alignment horizontal="right" vertical="center" wrapText="1"/>
    </xf>
    <xf numFmtId="0" fontId="1" fillId="0" borderId="0" xfId="0" applyFont="1" applyBorder="1" applyAlignment="1">
      <alignment horizontal="right" vertical="center" wrapText="1"/>
    </xf>
    <xf numFmtId="0" fontId="1" fillId="0" borderId="25" xfId="0" applyFont="1" applyBorder="1" applyAlignment="1">
      <alignment horizontal="right" vertical="center" wrapText="1"/>
    </xf>
    <xf numFmtId="0" fontId="1" fillId="0" borderId="26" xfId="0" applyFont="1" applyBorder="1" applyAlignment="1">
      <alignment horizontal="right" vertical="center" wrapText="1"/>
    </xf>
    <xf numFmtId="0" fontId="1" fillId="0" borderId="27" xfId="0" applyFont="1" applyBorder="1" applyAlignment="1">
      <alignment horizontal="right" vertical="center" wrapText="1"/>
    </xf>
    <xf numFmtId="0" fontId="1" fillId="0" borderId="28" xfId="0" applyFont="1" applyBorder="1" applyAlignment="1">
      <alignment horizontal="right" vertical="center" wrapText="1"/>
    </xf>
    <xf numFmtId="0" fontId="10" fillId="0" borderId="21" xfId="0" applyFont="1" applyBorder="1" applyAlignment="1">
      <alignment horizontal="center" vertical="center"/>
    </xf>
    <xf numFmtId="0" fontId="10" fillId="0" borderId="22" xfId="0" applyFont="1" applyBorder="1" applyAlignment="1">
      <alignment horizontal="center" vertical="center"/>
    </xf>
    <xf numFmtId="0" fontId="10" fillId="0" borderId="23" xfId="0" applyFont="1" applyBorder="1" applyAlignment="1">
      <alignment horizontal="center" vertical="center"/>
    </xf>
    <xf numFmtId="0" fontId="1" fillId="0" borderId="24" xfId="0" applyFont="1" applyBorder="1" applyAlignment="1">
      <alignment horizontal="center" vertical="top" wrapText="1"/>
    </xf>
    <xf numFmtId="0" fontId="1" fillId="0" borderId="0" xfId="0" applyFont="1" applyBorder="1" applyAlignment="1">
      <alignment horizontal="center" vertical="top" wrapText="1"/>
    </xf>
    <xf numFmtId="0" fontId="1" fillId="0" borderId="25" xfId="0" applyFont="1" applyBorder="1" applyAlignment="1">
      <alignment horizontal="center" vertical="top" wrapText="1"/>
    </xf>
    <xf numFmtId="0" fontId="9" fillId="4" borderId="5" xfId="0" applyFont="1" applyFill="1" applyBorder="1" applyAlignment="1">
      <alignment horizontal="right" vertical="center" wrapText="1"/>
    </xf>
    <xf numFmtId="0" fontId="9" fillId="4" borderId="6" xfId="0" applyFont="1" applyFill="1" applyBorder="1" applyAlignment="1">
      <alignment horizontal="right" vertical="center" wrapText="1"/>
    </xf>
    <xf numFmtId="0" fontId="9" fillId="4" borderId="7" xfId="0" applyFont="1" applyFill="1" applyBorder="1" applyAlignment="1">
      <alignment horizontal="right" vertical="center" wrapText="1"/>
    </xf>
    <xf numFmtId="0" fontId="9" fillId="4" borderId="1" xfId="0" applyFont="1" applyFill="1" applyBorder="1" applyAlignment="1">
      <alignment horizontal="right" vertical="center" wrapText="1"/>
    </xf>
    <xf numFmtId="0" fontId="9" fillId="4" borderId="18" xfId="0" applyFont="1" applyFill="1" applyBorder="1" applyAlignment="1">
      <alignment horizontal="right" vertical="center" wrapText="1"/>
    </xf>
    <xf numFmtId="0" fontId="9" fillId="4" borderId="19" xfId="0" applyFont="1" applyFill="1" applyBorder="1" applyAlignment="1">
      <alignment horizontal="right" vertical="center" wrapText="1"/>
    </xf>
    <xf numFmtId="0" fontId="9" fillId="4" borderId="20" xfId="0" applyFont="1" applyFill="1" applyBorder="1" applyAlignment="1">
      <alignment horizontal="right" vertical="center" wrapText="1"/>
    </xf>
    <xf numFmtId="0" fontId="10" fillId="0" borderId="6" xfId="0" applyFont="1" applyBorder="1" applyAlignment="1">
      <alignment horizontal="center" vertical="center"/>
    </xf>
    <xf numFmtId="0" fontId="9" fillId="4" borderId="8" xfId="0" applyFont="1" applyFill="1" applyBorder="1" applyAlignment="1">
      <alignment horizontal="right" vertical="center" wrapText="1"/>
    </xf>
    <xf numFmtId="0" fontId="9" fillId="4" borderId="9" xfId="0" applyFont="1" applyFill="1" applyBorder="1" applyAlignment="1">
      <alignment horizontal="right" vertical="center" wrapText="1"/>
    </xf>
    <xf numFmtId="0" fontId="9" fillId="4" borderId="3" xfId="0" applyFont="1" applyFill="1" applyBorder="1" applyAlignment="1">
      <alignment horizontal="right" vertical="center" wrapText="1"/>
    </xf>
    <xf numFmtId="0" fontId="9" fillId="4" borderId="8" xfId="0" applyFont="1" applyFill="1" applyBorder="1" applyAlignment="1">
      <alignment horizontal="center" vertical="center" wrapText="1"/>
    </xf>
    <xf numFmtId="0" fontId="9" fillId="4" borderId="9" xfId="0" applyFont="1" applyFill="1" applyBorder="1" applyAlignment="1">
      <alignment horizontal="center" vertical="center" wrapText="1"/>
    </xf>
    <xf numFmtId="0" fontId="9" fillId="4" borderId="3" xfId="0" applyFont="1" applyFill="1" applyBorder="1" applyAlignment="1">
      <alignment horizontal="center" vertical="center" wrapText="1"/>
    </xf>
    <xf numFmtId="0" fontId="9" fillId="4" borderId="5" xfId="0" applyFont="1" applyFill="1" applyBorder="1" applyAlignment="1">
      <alignment horizontal="center" vertical="center" wrapText="1"/>
    </xf>
    <xf numFmtId="0" fontId="9" fillId="4" borderId="6" xfId="0" applyFont="1" applyFill="1" applyBorder="1" applyAlignment="1">
      <alignment horizontal="center" vertical="center" wrapText="1"/>
    </xf>
    <xf numFmtId="0" fontId="9" fillId="4" borderId="7" xfId="0" applyFont="1" applyFill="1" applyBorder="1" applyAlignment="1">
      <alignment horizontal="center" vertical="center" wrapText="1"/>
    </xf>
    <xf numFmtId="0" fontId="10" fillId="0" borderId="5" xfId="0" applyFont="1" applyFill="1" applyBorder="1" applyAlignment="1">
      <alignment horizontal="center" vertical="center"/>
    </xf>
    <xf numFmtId="0" fontId="10" fillId="0" borderId="6" xfId="0" applyFont="1" applyFill="1" applyBorder="1" applyAlignment="1">
      <alignment horizontal="center" vertical="center"/>
    </xf>
    <xf numFmtId="0" fontId="10" fillId="0" borderId="7" xfId="0" applyFont="1" applyFill="1" applyBorder="1" applyAlignment="1">
      <alignment horizontal="center" vertical="center"/>
    </xf>
    <xf numFmtId="0" fontId="10" fillId="0" borderId="5" xfId="0" applyFont="1" applyFill="1" applyBorder="1" applyAlignment="1">
      <alignment horizontal="left" vertical="center"/>
    </xf>
    <xf numFmtId="0" fontId="10" fillId="0" borderId="6" xfId="0" applyFont="1" applyFill="1" applyBorder="1" applyAlignment="1">
      <alignment horizontal="left" vertical="center"/>
    </xf>
    <xf numFmtId="0" fontId="10" fillId="0" borderId="7" xfId="0" applyFont="1" applyFill="1" applyBorder="1" applyAlignment="1">
      <alignment horizontal="left" vertical="center"/>
    </xf>
    <xf numFmtId="0" fontId="10" fillId="2" borderId="6" xfId="0" applyFont="1" applyFill="1" applyBorder="1" applyAlignment="1" applyProtection="1">
      <alignment horizontal="center" vertical="center"/>
      <protection locked="0"/>
    </xf>
    <xf numFmtId="0" fontId="10" fillId="2" borderId="7" xfId="0" applyFont="1" applyFill="1" applyBorder="1" applyAlignment="1" applyProtection="1">
      <alignment horizontal="center" vertical="center"/>
      <protection locked="0"/>
    </xf>
    <xf numFmtId="164" fontId="1" fillId="2" borderId="1" xfId="0" applyNumberFormat="1" applyFont="1" applyFill="1" applyBorder="1" applyAlignment="1" applyProtection="1">
      <alignment horizontal="center" vertical="center"/>
      <protection locked="0"/>
    </xf>
    <xf numFmtId="0" fontId="10" fillId="2" borderId="5" xfId="0" applyFont="1" applyFill="1" applyBorder="1" applyAlignment="1" applyProtection="1">
      <alignment horizontal="center" vertical="center"/>
      <protection locked="0"/>
    </xf>
    <xf numFmtId="164" fontId="1" fillId="2" borderId="8" xfId="0" applyNumberFormat="1" applyFont="1" applyFill="1" applyBorder="1" applyAlignment="1" applyProtection="1">
      <alignment horizontal="center" vertical="center"/>
      <protection locked="0"/>
    </xf>
    <xf numFmtId="164" fontId="1" fillId="2" borderId="11" xfId="0" applyNumberFormat="1" applyFont="1" applyFill="1" applyBorder="1" applyAlignment="1" applyProtection="1">
      <alignment horizontal="center" vertical="center"/>
      <protection locked="0"/>
    </xf>
    <xf numFmtId="164" fontId="1" fillId="2" borderId="10" xfId="0" applyNumberFormat="1" applyFont="1" applyFill="1" applyBorder="1" applyAlignment="1" applyProtection="1">
      <alignment horizontal="center" vertical="center"/>
      <protection locked="0"/>
    </xf>
    <xf numFmtId="10" fontId="1" fillId="2" borderId="8" xfId="0" applyNumberFormat="1" applyFont="1" applyFill="1" applyBorder="1" applyAlignment="1" applyProtection="1">
      <alignment horizontal="center" vertical="center"/>
      <protection locked="0"/>
    </xf>
    <xf numFmtId="10" fontId="1" fillId="2" borderId="11" xfId="0" applyNumberFormat="1" applyFont="1" applyFill="1" applyBorder="1" applyAlignment="1" applyProtection="1">
      <alignment horizontal="center" vertical="center"/>
      <protection locked="0"/>
    </xf>
  </cellXfs>
  <cellStyles count="4">
    <cellStyle name="%" xfId="3" xr:uid="{2B93C216-D30D-455B-BAB3-8206D449047C}"/>
    <cellStyle name="Link" xfId="2" builtinId="8"/>
    <cellStyle name="Standard" xfId="0" builtinId="0"/>
    <cellStyle name="Standard 2" xfId="1" xr:uid="{85E85A62-9202-485E-A21A-5AB77C15C917}"/>
  </cellStyles>
  <dxfs count="98">
    <dxf>
      <font>
        <strike val="0"/>
        <outline val="0"/>
        <shadow val="0"/>
        <u val="none"/>
        <vertAlign val="baseline"/>
        <sz val="11"/>
        <color theme="1"/>
        <name val="Berlin Type Office"/>
        <family val="2"/>
        <scheme val="none"/>
      </font>
      <numFmt numFmtId="14" formatCode="0.00%"/>
      <fill>
        <patternFill patternType="solid">
          <fgColor indexed="64"/>
          <bgColor rgb="FFFFFF00"/>
        </patternFill>
      </fill>
      <alignment horizontal="center" vertical="center" textRotation="0" indent="0" justifyLastLine="0" shrinkToFit="0" readingOrder="0"/>
      <border diagonalUp="0" diagonalDown="0">
        <left style="thin">
          <color indexed="64"/>
        </left>
        <right/>
        <top style="thin">
          <color indexed="64"/>
        </top>
        <bottom style="thin">
          <color indexed="64"/>
        </bottom>
      </border>
      <protection locked="0" hidden="0"/>
    </dxf>
    <dxf>
      <font>
        <strike val="0"/>
        <outline val="0"/>
        <shadow val="0"/>
        <u val="none"/>
        <vertAlign val="baseline"/>
        <sz val="11"/>
        <color theme="1"/>
        <name val="Berlin Type Office"/>
        <family val="2"/>
        <scheme val="none"/>
      </font>
      <numFmt numFmtId="164" formatCode="#,##0.00\ &quot;€&quot;"/>
      <fill>
        <patternFill patternType="solid">
          <fgColor indexed="64"/>
          <bgColor rgb="FFFFFF00"/>
        </patternFill>
      </fill>
      <alignment horizontal="center" vertical="center" textRotation="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strike val="0"/>
        <outline val="0"/>
        <shadow val="0"/>
        <u val="none"/>
        <vertAlign val="baseline"/>
        <sz val="11"/>
        <color theme="1"/>
        <name val="Berlin Type Office"/>
        <family val="2"/>
        <scheme val="none"/>
      </font>
      <numFmt numFmtId="164" formatCode="#,##0.00\ &quot;€&quot;"/>
      <fill>
        <patternFill patternType="solid">
          <fgColor indexed="64"/>
          <bgColor rgb="FFFFFF00"/>
        </patternFill>
      </fill>
      <alignment horizontal="center" vertical="center" textRotation="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strike val="0"/>
        <outline val="0"/>
        <shadow val="0"/>
        <u val="none"/>
        <vertAlign val="baseline"/>
        <sz val="11"/>
        <color theme="1"/>
        <name val="Berlin Type Office"/>
        <family val="2"/>
        <scheme val="none"/>
      </font>
      <numFmt numFmtId="164" formatCode="#,##0.00\ &quot;€&quot;"/>
      <fill>
        <patternFill patternType="solid">
          <fgColor indexed="64"/>
          <bgColor rgb="FFFFFF00"/>
        </patternFill>
      </fill>
      <alignment horizontal="center" vertical="center" textRotation="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strike val="0"/>
        <outline val="0"/>
        <shadow val="0"/>
        <u val="none"/>
        <vertAlign val="baseline"/>
        <sz val="11"/>
        <color theme="1"/>
        <name val="Berlin Type Office"/>
        <family val="2"/>
        <scheme val="none"/>
      </font>
      <numFmt numFmtId="164" formatCode="#,##0.00\ &quot;€&quot;"/>
      <fill>
        <patternFill patternType="solid">
          <fgColor indexed="64"/>
          <bgColor rgb="FFFFFF00"/>
        </patternFill>
      </fill>
      <alignment horizontal="center" vertical="center" textRotation="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Berlin Type Office"/>
        <family val="2"/>
        <scheme val="none"/>
      </font>
      <numFmt numFmtId="164" formatCode="#,##0.00\ &quot;€&quot;"/>
      <fill>
        <patternFill patternType="solid">
          <fgColor indexed="64"/>
          <bgColor rgb="FFFFFF0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Berlin Type Office"/>
        <family val="2"/>
        <scheme val="none"/>
      </font>
      <numFmt numFmtId="164" formatCode="#,##0.00\ &quot;€&quot;"/>
      <fill>
        <patternFill patternType="solid">
          <fgColor indexed="64"/>
          <bgColor rgb="FFFFFF0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Berlin Type Office"/>
        <family val="2"/>
        <scheme val="none"/>
      </font>
      <numFmt numFmtId="164" formatCode="#,##0.00\ &quot;€&quot;"/>
      <fill>
        <patternFill patternType="solid">
          <fgColor indexed="64"/>
          <bgColor rgb="FFFFFF0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Berlin Type Office"/>
        <family val="2"/>
        <scheme val="none"/>
      </font>
      <numFmt numFmtId="164" formatCode="#,##0.00\ &quot;€&quot;"/>
      <fill>
        <patternFill patternType="solid">
          <fgColor indexed="64"/>
          <bgColor rgb="FFFFFF0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Berlin Type Office"/>
        <family val="2"/>
        <scheme val="none"/>
      </font>
      <numFmt numFmtId="164" formatCode="#,##0.00\ &quot;€&quot;"/>
      <fill>
        <patternFill patternType="solid">
          <fgColor indexed="64"/>
          <bgColor rgb="FFFFFF0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strike val="0"/>
        <outline val="0"/>
        <shadow val="0"/>
        <u val="none"/>
        <vertAlign val="baseline"/>
        <sz val="11"/>
        <color theme="1"/>
        <name val="Berlin Type Office"/>
        <family val="2"/>
        <scheme val="none"/>
      </font>
      <numFmt numFmtId="14" formatCode="0.00%"/>
      <fill>
        <patternFill patternType="solid">
          <fgColor indexed="64"/>
          <bgColor rgb="FFFFFF00"/>
        </patternFill>
      </fill>
      <alignment horizontal="center" vertical="center" textRotation="0" indent="0" justifyLastLine="0" shrinkToFit="0" readingOrder="0"/>
      <border diagonalUp="0" diagonalDown="0">
        <left style="thin">
          <color indexed="64"/>
        </left>
        <right/>
        <top style="thin">
          <color indexed="64"/>
        </top>
        <bottom style="thin">
          <color indexed="64"/>
        </bottom>
      </border>
      <protection locked="0" hidden="0"/>
    </dxf>
    <dxf>
      <font>
        <strike val="0"/>
        <outline val="0"/>
        <shadow val="0"/>
        <u val="none"/>
        <vertAlign val="baseline"/>
        <sz val="11"/>
        <color theme="1"/>
        <name val="Berlin Type Office"/>
        <family val="2"/>
        <scheme val="none"/>
      </font>
      <numFmt numFmtId="164" formatCode="#,##0.00\ &quot;€&quot;"/>
      <fill>
        <patternFill patternType="solid">
          <fgColor indexed="64"/>
          <bgColor rgb="FFFFFF00"/>
        </patternFill>
      </fill>
      <alignment horizontal="center" vertical="center" textRotation="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strike val="0"/>
        <outline val="0"/>
        <shadow val="0"/>
        <u val="none"/>
        <vertAlign val="baseline"/>
        <sz val="11"/>
        <color theme="1"/>
        <name val="Berlin Type Office"/>
        <family val="2"/>
        <scheme val="none"/>
      </font>
      <numFmt numFmtId="164" formatCode="#,##0.00\ &quot;€&quot;"/>
      <fill>
        <patternFill patternType="solid">
          <fgColor indexed="64"/>
          <bgColor rgb="FFFFFF00"/>
        </patternFill>
      </fill>
      <alignment horizontal="center" vertical="center" textRotation="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strike val="0"/>
        <outline val="0"/>
        <shadow val="0"/>
        <u val="none"/>
        <vertAlign val="baseline"/>
        <sz val="11"/>
        <color theme="1"/>
        <name val="Berlin Type Office"/>
        <family val="2"/>
        <scheme val="none"/>
      </font>
      <numFmt numFmtId="164" formatCode="#,##0.00\ &quot;€&quot;"/>
      <fill>
        <patternFill patternType="solid">
          <fgColor indexed="64"/>
          <bgColor rgb="FFFFFF00"/>
        </patternFill>
      </fill>
      <alignment horizontal="center" vertical="center" textRotation="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strike val="0"/>
        <outline val="0"/>
        <shadow val="0"/>
        <u val="none"/>
        <vertAlign val="baseline"/>
        <sz val="11"/>
        <color theme="1"/>
        <name val="Berlin Type Office"/>
        <family val="2"/>
        <scheme val="none"/>
      </font>
      <numFmt numFmtId="164" formatCode="#,##0.00\ &quot;€&quot;"/>
      <fill>
        <patternFill patternType="solid">
          <fgColor indexed="64"/>
          <bgColor rgb="FFFFFF00"/>
        </patternFill>
      </fill>
      <alignment horizontal="center" vertical="center" textRotation="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strike val="0"/>
        <outline val="0"/>
        <shadow val="0"/>
        <u val="none"/>
        <vertAlign val="baseline"/>
        <color theme="1"/>
        <name val="Berlin Type Office"/>
        <family val="2"/>
        <scheme val="none"/>
      </font>
      <numFmt numFmtId="164" formatCode="#,##0.00\ &quot;€&quot;"/>
      <fill>
        <patternFill patternType="solid">
          <fgColor indexed="64"/>
          <bgColor rgb="FFFFFF00"/>
        </patternFill>
      </fill>
      <alignment horizontal="center" vertical="center" textRotation="0" wrapText="0"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font>
        <strike val="0"/>
        <outline val="0"/>
        <shadow val="0"/>
        <u val="none"/>
        <vertAlign val="baseline"/>
        <color theme="1"/>
        <name val="Berlin Type Office"/>
        <family val="2"/>
        <scheme val="none"/>
      </font>
      <alignment horizontal="center" vertical="center" textRotation="0" wrapText="0" indent="0" justifyLastLine="0" shrinkToFit="0" readingOrder="0"/>
    </dxf>
    <dxf>
      <font>
        <strike val="0"/>
        <outline val="0"/>
        <shadow val="0"/>
        <u val="none"/>
        <vertAlign val="baseline"/>
        <color theme="1"/>
        <name val="Berlin Type Office"/>
        <family val="2"/>
        <scheme val="none"/>
      </font>
      <alignment horizontal="left" vertical="top" textRotation="0" wrapText="1" indent="0" justifyLastLine="0" shrinkToFit="0" readingOrder="0"/>
    </dxf>
    <dxf>
      <font>
        <b val="0"/>
        <i val="0"/>
        <strike val="0"/>
        <condense val="0"/>
        <extend val="0"/>
        <outline val="0"/>
        <shadow val="0"/>
        <u val="none"/>
        <vertAlign val="baseline"/>
        <sz val="11"/>
        <color theme="1"/>
        <name val="Berlin Type Office"/>
        <family val="2"/>
        <scheme val="none"/>
      </font>
      <numFmt numFmtId="14" formatCode="0.00%"/>
      <alignment horizontal="left" vertical="top" textRotation="0" wrapText="1" indent="0" justifyLastLine="0" shrinkToFit="0" readingOrder="0"/>
    </dxf>
    <dxf>
      <font>
        <strike val="0"/>
        <outline val="0"/>
        <shadow val="0"/>
        <u val="none"/>
        <vertAlign val="baseline"/>
        <color theme="1"/>
        <name val="Berlin Type Office"/>
        <family val="2"/>
        <scheme val="none"/>
      </font>
      <alignment horizontal="left" vertical="top" textRotation="0" wrapText="1" indent="0" justifyLastLine="0" shrinkToFit="0" readingOrder="0"/>
    </dxf>
    <dxf>
      <font>
        <strike val="0"/>
        <outline val="0"/>
        <shadow val="0"/>
        <u val="none"/>
        <vertAlign val="baseline"/>
        <color theme="1"/>
        <name val="Berlin Type Office"/>
        <family val="2"/>
        <scheme val="none"/>
      </font>
      <alignment horizontal="left" vertical="top" textRotation="0" indent="0" justifyLastLine="0" shrinkToFit="0" readingOrder="0"/>
    </dxf>
    <dxf>
      <border diagonalUp="0" diagonalDown="0">
        <left style="thin">
          <color indexed="64"/>
        </left>
        <right style="thin">
          <color indexed="64"/>
        </right>
        <top style="thin">
          <color indexed="64"/>
        </top>
        <bottom style="thin">
          <color indexed="64"/>
        </bottom>
      </border>
    </dxf>
    <dxf>
      <font>
        <strike val="0"/>
        <outline val="0"/>
        <shadow val="0"/>
        <u val="none"/>
        <vertAlign val="baseline"/>
        <color theme="1"/>
        <name val="Berlin Type Office"/>
        <family val="2"/>
        <scheme val="none"/>
      </font>
    </dxf>
    <dxf>
      <font>
        <strike val="0"/>
        <outline val="0"/>
        <shadow val="0"/>
        <u val="none"/>
        <vertAlign val="baseline"/>
        <color theme="1"/>
        <name val="Berlin Type Office"/>
        <family val="2"/>
        <scheme val="none"/>
      </font>
      <alignment horizontal="left" vertical="top" textRotation="0" wrapText="0" indent="0" justifyLastLine="0" shrinkToFit="0" readingOrder="0"/>
    </dxf>
    <dxf>
      <font>
        <b val="0"/>
        <i val="0"/>
        <strike val="0"/>
        <condense val="0"/>
        <extend val="0"/>
        <outline val="0"/>
        <shadow val="0"/>
        <u val="none"/>
        <vertAlign val="baseline"/>
        <sz val="11"/>
        <color theme="1"/>
        <name val="Berlin Type Office"/>
        <family val="2"/>
        <scheme val="none"/>
      </font>
      <numFmt numFmtId="14" formatCode="0.00%"/>
      <alignment horizontal="center" vertical="center" textRotation="0" wrapText="0" indent="0" justifyLastLine="0" shrinkToFit="0" readingOrder="0"/>
    </dxf>
    <dxf>
      <font>
        <strike val="0"/>
        <outline val="0"/>
        <shadow val="0"/>
        <u val="none"/>
        <vertAlign val="baseline"/>
        <sz val="11"/>
        <color theme="1"/>
        <name val="Berlin Type Office"/>
        <family val="2"/>
        <scheme val="none"/>
      </font>
      <alignment horizontal="center" vertical="center" textRotation="0" wrapText="0" indent="0" justifyLastLine="0" shrinkToFit="0" readingOrder="0"/>
    </dxf>
    <dxf>
      <font>
        <strike val="0"/>
        <outline val="0"/>
        <shadow val="0"/>
        <u val="none"/>
        <vertAlign val="baseline"/>
        <sz val="11"/>
        <color theme="1"/>
        <name val="Berlin Type Office"/>
        <family val="2"/>
        <scheme val="none"/>
      </font>
      <alignment horizontal="center" vertical="center" textRotation="0" indent="0" justifyLastLine="0" shrinkToFit="0" readingOrder="0"/>
    </dxf>
    <dxf>
      <font>
        <strike val="0"/>
        <outline val="0"/>
        <shadow val="0"/>
        <u val="none"/>
        <vertAlign val="baseline"/>
        <sz val="11"/>
        <color theme="1"/>
        <name val="Berlin Type Office"/>
        <family val="2"/>
        <scheme val="none"/>
      </font>
      <alignment horizontal="center" vertical="center" textRotation="0" indent="0" justifyLastLine="0" shrinkToFit="0" readingOrder="0"/>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theme="1"/>
        <name val="Berlin Type Office"/>
        <family val="2"/>
        <scheme val="none"/>
      </font>
      <alignment horizontal="center" vertical="center" textRotation="0" indent="0" justifyLastLine="0" shrinkToFit="0" readingOrder="0"/>
    </dxf>
    <dxf>
      <font>
        <strike val="0"/>
        <outline val="0"/>
        <shadow val="0"/>
        <u val="none"/>
        <vertAlign val="baseline"/>
        <color theme="1"/>
        <name val="Berlin Type Office"/>
        <family val="2"/>
        <scheme val="none"/>
      </font>
      <alignment horizontal="left" vertical="top" textRotation="0" indent="0" justifyLastLine="0" shrinkToFit="0" readingOrder="0"/>
    </dxf>
    <dxf>
      <font>
        <b val="0"/>
        <i val="0"/>
        <strike val="0"/>
        <condense val="0"/>
        <extend val="0"/>
        <outline val="0"/>
        <shadow val="0"/>
        <u val="none"/>
        <vertAlign val="baseline"/>
        <sz val="11"/>
        <color theme="1"/>
        <name val="Berlin Type Office"/>
        <family val="2"/>
        <scheme val="none"/>
      </font>
      <numFmt numFmtId="14" formatCode="0.00%"/>
      <alignment horizontal="center" vertical="center" textRotation="0" wrapText="0" indent="0" justifyLastLine="0" shrinkToFit="0" readingOrder="0"/>
      <border outline="0">
        <right style="thin">
          <color indexed="64"/>
        </right>
      </border>
    </dxf>
    <dxf>
      <font>
        <b val="0"/>
        <i val="0"/>
        <strike val="0"/>
        <condense val="0"/>
        <extend val="0"/>
        <outline val="0"/>
        <shadow val="0"/>
        <u val="none"/>
        <vertAlign val="baseline"/>
        <sz val="11"/>
        <color theme="1"/>
        <name val="Berlin Type Office"/>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1"/>
        <color theme="1"/>
        <name val="Berlin Type Office"/>
        <family val="2"/>
        <scheme val="none"/>
      </font>
      <alignment horizontal="center" vertical="center" textRotation="0" wrapText="1" indent="0" justifyLastLine="0" shrinkToFit="0" readingOrder="0"/>
    </dxf>
    <dxf>
      <font>
        <b val="0"/>
        <i val="0"/>
        <strike val="0"/>
        <condense val="0"/>
        <extend val="0"/>
        <outline val="0"/>
        <shadow val="0"/>
        <u val="none"/>
        <vertAlign val="baseline"/>
        <sz val="11"/>
        <color theme="1"/>
        <name val="Berlin Type Office"/>
        <family val="2"/>
        <scheme val="none"/>
      </font>
      <alignment horizontal="center" vertical="center" textRotation="0" wrapText="0" indent="0" justifyLastLine="0" shrinkToFit="0" readingOrder="0"/>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Berlin Type Office"/>
        <family val="2"/>
        <scheme val="none"/>
      </font>
      <alignment horizontal="center" vertical="center" textRotation="0" indent="0" justifyLastLine="0" shrinkToFit="0" readingOrder="0"/>
    </dxf>
    <dxf>
      <font>
        <b val="0"/>
        <i val="0"/>
        <strike val="0"/>
        <condense val="0"/>
        <extend val="0"/>
        <outline val="0"/>
        <shadow val="0"/>
        <u val="none"/>
        <vertAlign val="baseline"/>
        <sz val="11"/>
        <color theme="1"/>
        <name val="Berlin Type Office"/>
        <family val="2"/>
        <scheme val="none"/>
      </font>
      <alignment horizontal="left" vertical="top" textRotation="0" wrapText="1" indent="0" justifyLastLine="0" shrinkToFit="0" readingOrder="0"/>
    </dxf>
    <dxf>
      <font>
        <strike val="0"/>
        <outline val="0"/>
        <shadow val="0"/>
        <u val="none"/>
        <vertAlign val="baseline"/>
        <sz val="11"/>
        <color theme="1"/>
        <name val="Berlin Type Office"/>
        <family val="2"/>
        <scheme val="none"/>
      </font>
      <numFmt numFmtId="14" formatCode="0.00%"/>
      <fill>
        <patternFill patternType="solid">
          <fgColor indexed="64"/>
          <bgColor rgb="FFFFFF00"/>
        </patternFill>
      </fill>
      <alignment horizontal="center" vertical="center" textRotation="0" indent="0" justifyLastLine="0" shrinkToFit="0" readingOrder="0"/>
      <border diagonalUp="0" diagonalDown="0" outline="0">
        <left style="thin">
          <color indexed="64"/>
        </left>
        <right/>
        <top style="thin">
          <color indexed="64"/>
        </top>
        <bottom style="thin">
          <color indexed="64"/>
        </bottom>
      </border>
    </dxf>
    <dxf>
      <font>
        <strike val="0"/>
        <outline val="0"/>
        <shadow val="0"/>
        <u val="none"/>
        <vertAlign val="baseline"/>
        <sz val="11"/>
        <color theme="1"/>
        <name val="Berlin Type Office"/>
        <family val="2"/>
        <scheme val="none"/>
      </font>
      <numFmt numFmtId="164" formatCode="#,##0.00\ &quot;€&quot;"/>
      <fill>
        <patternFill patternType="solid">
          <fgColor indexed="64"/>
          <bgColor rgb="FFFFFF00"/>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Berlin Type Office"/>
        <family val="2"/>
        <scheme val="none"/>
      </font>
      <numFmt numFmtId="164" formatCode="#,##0.00\ &quot;€&quot;"/>
      <fill>
        <patternFill patternType="solid">
          <fgColor indexed="64"/>
          <bgColor rgb="FFFFFF00"/>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Berlin Type Office"/>
        <family val="2"/>
        <scheme val="none"/>
      </font>
      <numFmt numFmtId="164" formatCode="#,##0.00\ &quot;€&quot;"/>
      <fill>
        <patternFill patternType="solid">
          <fgColor indexed="64"/>
          <bgColor rgb="FFFFFF00"/>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Berlin Type Office"/>
        <family val="2"/>
        <scheme val="none"/>
      </font>
      <numFmt numFmtId="164" formatCode="#,##0.00\ &quot;€&quot;"/>
      <fill>
        <patternFill patternType="solid">
          <fgColor indexed="64"/>
          <bgColor rgb="FFFFFF00"/>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Berlin Type Office"/>
        <family val="2"/>
        <scheme val="none"/>
      </font>
      <numFmt numFmtId="14" formatCode="0.00%"/>
      <alignment horizontal="center" vertical="center" textRotation="0" wrapText="0" indent="0" justifyLastLine="0" shrinkToFit="0" readingOrder="0"/>
    </dxf>
    <dxf>
      <font>
        <strike val="0"/>
        <outline val="0"/>
        <shadow val="0"/>
        <u val="none"/>
        <vertAlign val="baseline"/>
        <sz val="11"/>
        <color theme="1"/>
        <name val="Berlin Type Office"/>
        <family val="2"/>
        <scheme val="none"/>
      </font>
      <alignment horizontal="center" vertical="center" textRotation="0" wrapText="0" indent="0" justifyLastLine="0" shrinkToFit="0" readingOrder="0"/>
    </dxf>
    <dxf>
      <font>
        <strike val="0"/>
        <outline val="0"/>
        <shadow val="0"/>
        <u val="none"/>
        <vertAlign val="baseline"/>
        <sz val="11"/>
        <color theme="1"/>
        <name val="Berlin Type Office"/>
        <family val="2"/>
        <scheme val="none"/>
      </font>
      <alignment horizontal="center" vertical="center" textRotation="0" indent="0" justifyLastLine="0" shrinkToFit="0" readingOrder="0"/>
    </dxf>
    <dxf>
      <font>
        <strike val="0"/>
        <outline val="0"/>
        <shadow val="0"/>
        <u val="none"/>
        <vertAlign val="baseline"/>
        <sz val="11"/>
        <color theme="1"/>
        <name val="Berlin Type Office"/>
        <family val="2"/>
        <scheme val="none"/>
      </font>
      <alignment horizontal="center" vertical="center" textRotation="0" indent="0" justifyLastLine="0" shrinkToFit="0" readingOrder="0"/>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theme="1"/>
        <name val="Berlin Type Office"/>
        <family val="2"/>
        <scheme val="none"/>
      </font>
      <alignment horizontal="center" vertical="center" textRotation="0" indent="0" justifyLastLine="0" shrinkToFit="0" readingOrder="0"/>
    </dxf>
    <dxf>
      <font>
        <strike val="0"/>
        <outline val="0"/>
        <shadow val="0"/>
        <u val="none"/>
        <vertAlign val="baseline"/>
        <color theme="1"/>
        <name val="Berlin Type Office"/>
        <family val="2"/>
        <scheme val="none"/>
      </font>
      <alignment horizontal="left" vertical="top" textRotation="0" indent="0" justifyLastLine="0" shrinkToFit="0" readingOrder="0"/>
    </dxf>
    <dxf>
      <font>
        <b val="0"/>
        <i val="0"/>
        <strike val="0"/>
        <condense val="0"/>
        <extend val="0"/>
        <outline val="0"/>
        <shadow val="0"/>
        <u val="none"/>
        <vertAlign val="baseline"/>
        <sz val="11"/>
        <color theme="1"/>
        <name val="Berlin Type Office"/>
        <family val="2"/>
        <scheme val="none"/>
      </font>
      <numFmt numFmtId="14" formatCode="0.00%"/>
      <alignment horizontal="center" vertical="center" textRotation="0" wrapText="0" indent="0" justifyLastLine="0" shrinkToFit="0" readingOrder="0"/>
    </dxf>
    <dxf>
      <font>
        <strike val="0"/>
        <outline val="0"/>
        <shadow val="0"/>
        <u val="none"/>
        <vertAlign val="baseline"/>
        <sz val="11"/>
        <color theme="1"/>
        <name val="Berlin Type Office"/>
        <family val="2"/>
        <scheme val="none"/>
      </font>
      <alignment horizontal="center" vertical="center" textRotation="0" wrapText="0" indent="0" justifyLastLine="0" shrinkToFit="0" readingOrder="0"/>
    </dxf>
    <dxf>
      <font>
        <strike val="0"/>
        <outline val="0"/>
        <shadow val="0"/>
        <u val="none"/>
        <vertAlign val="baseline"/>
        <sz val="11"/>
        <color theme="1"/>
        <name val="Berlin Type Office"/>
        <family val="2"/>
        <scheme val="none"/>
      </font>
      <alignment horizontal="center" vertical="center" textRotation="0" indent="0" justifyLastLine="0" shrinkToFit="0" readingOrder="0"/>
    </dxf>
    <dxf>
      <font>
        <strike val="0"/>
        <outline val="0"/>
        <shadow val="0"/>
        <u val="none"/>
        <vertAlign val="baseline"/>
        <sz val="11"/>
        <color theme="1"/>
        <name val="Berlin Type Office"/>
        <family val="2"/>
        <scheme val="none"/>
      </font>
      <alignment horizontal="center" vertical="center" textRotation="0" indent="0" justifyLastLine="0" shrinkToFit="0" readingOrder="0"/>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theme="1"/>
        <name val="Berlin Type Office"/>
        <family val="2"/>
        <scheme val="none"/>
      </font>
      <alignment horizontal="center" vertical="center" textRotation="0" indent="0" justifyLastLine="0" shrinkToFit="0" readingOrder="0"/>
    </dxf>
    <dxf>
      <font>
        <strike val="0"/>
        <outline val="0"/>
        <shadow val="0"/>
        <u val="none"/>
        <vertAlign val="baseline"/>
        <color theme="1"/>
        <name val="Berlin Type Office"/>
        <family val="2"/>
        <scheme val="none"/>
      </font>
      <alignment horizontal="left" vertical="top" textRotation="0" indent="0" justifyLastLine="0" shrinkToFit="0" readingOrder="0"/>
    </dxf>
    <dxf>
      <font>
        <strike val="0"/>
        <outline val="0"/>
        <shadow val="0"/>
        <u val="none"/>
        <vertAlign val="baseline"/>
        <sz val="11"/>
        <color theme="1"/>
        <name val="Berlin Type Office"/>
        <family val="2"/>
        <scheme val="none"/>
      </font>
      <numFmt numFmtId="14" formatCode="0.00%"/>
      <fill>
        <patternFill patternType="solid">
          <fgColor indexed="64"/>
          <bgColor rgb="FFFFFF00"/>
        </patternFill>
      </fill>
      <alignment horizontal="center" vertical="center" textRotation="0" indent="0" justifyLastLine="0" shrinkToFit="0" readingOrder="0"/>
      <border diagonalUp="0" diagonalDown="0" outline="0">
        <left style="thin">
          <color indexed="64"/>
        </left>
        <right/>
        <top style="thin">
          <color indexed="64"/>
        </top>
        <bottom style="thin">
          <color indexed="64"/>
        </bottom>
      </border>
    </dxf>
    <dxf>
      <font>
        <strike val="0"/>
        <outline val="0"/>
        <shadow val="0"/>
        <u val="none"/>
        <vertAlign val="baseline"/>
        <sz val="11"/>
        <color theme="1"/>
        <name val="Berlin Type Office"/>
        <family val="2"/>
        <scheme val="none"/>
      </font>
      <numFmt numFmtId="164" formatCode="#,##0.00\ &quot;€&quot;"/>
      <fill>
        <patternFill patternType="solid">
          <fgColor indexed="64"/>
          <bgColor rgb="FFFFFF00"/>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Berlin Type Office"/>
        <family val="2"/>
        <scheme val="none"/>
      </font>
      <numFmt numFmtId="164" formatCode="#,##0.00\ &quot;€&quot;"/>
      <fill>
        <patternFill patternType="solid">
          <fgColor indexed="64"/>
          <bgColor rgb="FFFFFF00"/>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Berlin Type Office"/>
        <family val="2"/>
        <scheme val="none"/>
      </font>
      <numFmt numFmtId="164" formatCode="#,##0.00\ &quot;€&quot;"/>
      <fill>
        <patternFill patternType="solid">
          <fgColor indexed="64"/>
          <bgColor rgb="FFFFFF00"/>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Berlin Type Office"/>
        <family val="2"/>
        <scheme val="none"/>
      </font>
      <numFmt numFmtId="164" formatCode="#,##0.00\ &quot;€&quot;"/>
      <fill>
        <patternFill patternType="solid">
          <fgColor indexed="64"/>
          <bgColor rgb="FFFFFF00"/>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Berlin Type Office"/>
        <family val="2"/>
        <scheme val="none"/>
      </font>
      <numFmt numFmtId="14" formatCode="0.00%"/>
      <alignment horizontal="center" vertical="center" textRotation="0" wrapText="0" indent="0" justifyLastLine="0" shrinkToFit="0" readingOrder="0"/>
    </dxf>
    <dxf>
      <font>
        <strike val="0"/>
        <outline val="0"/>
        <shadow val="0"/>
        <u val="none"/>
        <vertAlign val="baseline"/>
        <sz val="11"/>
        <color theme="1"/>
        <name val="Berlin Type Office"/>
        <family val="2"/>
        <scheme val="none"/>
      </font>
      <alignment horizontal="center" vertical="center" textRotation="0" wrapText="0" indent="0" justifyLastLine="0" shrinkToFit="0" readingOrder="0"/>
    </dxf>
    <dxf>
      <font>
        <strike val="0"/>
        <outline val="0"/>
        <shadow val="0"/>
        <u val="none"/>
        <vertAlign val="baseline"/>
        <sz val="11"/>
        <color theme="1"/>
        <name val="Berlin Type Office"/>
        <family val="2"/>
        <scheme val="none"/>
      </font>
      <alignment horizontal="center" vertical="center" textRotation="0" indent="0" justifyLastLine="0" shrinkToFit="0" readingOrder="0"/>
    </dxf>
    <dxf>
      <font>
        <strike val="0"/>
        <outline val="0"/>
        <shadow val="0"/>
        <u val="none"/>
        <vertAlign val="baseline"/>
        <sz val="11"/>
        <color theme="1"/>
        <name val="Berlin Type Office"/>
        <family val="2"/>
        <scheme val="none"/>
      </font>
      <alignment horizontal="center" vertical="center" textRotation="0" indent="0" justifyLastLine="0" shrinkToFit="0" readingOrder="0"/>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theme="1"/>
        <name val="Berlin Type Office"/>
        <family val="2"/>
        <scheme val="none"/>
      </font>
      <alignment horizontal="center" vertical="center" textRotation="0" indent="0" justifyLastLine="0" shrinkToFit="0" readingOrder="0"/>
    </dxf>
    <dxf>
      <font>
        <strike val="0"/>
        <outline val="0"/>
        <shadow val="0"/>
        <u val="none"/>
        <vertAlign val="baseline"/>
        <color theme="1"/>
        <name val="Berlin Type Office"/>
        <family val="2"/>
        <scheme val="none"/>
      </font>
      <alignment horizontal="left" vertical="top" textRotation="0" indent="0" justifyLastLine="0" shrinkToFit="0" readingOrder="0"/>
    </dxf>
    <dxf>
      <font>
        <strike val="0"/>
        <outline val="0"/>
        <shadow val="0"/>
        <u val="none"/>
        <vertAlign val="baseline"/>
        <sz val="11"/>
        <color theme="1"/>
        <name val="Berlin Type Office"/>
        <family val="2"/>
        <scheme val="none"/>
      </font>
      <numFmt numFmtId="164" formatCode="#,##0.00\ &quot;€&quot;"/>
      <fill>
        <patternFill patternType="solid">
          <fgColor indexed="64"/>
          <bgColor rgb="FFFFFF0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Berlin Type Office"/>
        <family val="2"/>
        <scheme val="none"/>
      </font>
      <fill>
        <patternFill patternType="none">
          <fgColor indexed="64"/>
          <bgColor auto="1"/>
        </patternFill>
      </fill>
      <alignment horizontal="center" vertical="center" textRotation="0" wrapText="0" indent="0" justifyLastLine="0" shrinkToFit="0" readingOrder="0"/>
      <border outline="0">
        <right style="thin">
          <color indexed="64"/>
        </right>
      </border>
    </dxf>
    <dxf>
      <font>
        <strike val="0"/>
        <outline val="0"/>
        <shadow val="0"/>
        <u val="none"/>
        <vertAlign val="baseline"/>
        <sz val="11"/>
        <color theme="1"/>
        <name val="Berlin Type Office"/>
        <family val="2"/>
        <scheme val="none"/>
      </font>
      <fill>
        <patternFill patternType="none">
          <fgColor indexed="64"/>
          <bgColor auto="1"/>
        </patternFill>
      </fill>
      <alignment horizontal="center" vertical="center" textRotation="0" wrapText="0" indent="0" justifyLastLine="0" shrinkToFit="0" readingOrder="0"/>
    </dxf>
    <dxf>
      <font>
        <strike val="0"/>
        <outline val="0"/>
        <shadow val="0"/>
        <u val="none"/>
        <vertAlign val="baseline"/>
        <sz val="11"/>
        <color theme="1"/>
        <name val="Berlin Type Office"/>
        <family val="2"/>
        <scheme val="none"/>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1"/>
        <color theme="1"/>
        <name val="Berlin Type Office"/>
        <family val="2"/>
        <scheme val="none"/>
      </font>
      <numFmt numFmtId="14" formatCode="0.00%"/>
      <alignment horizontal="left" vertical="top" textRotation="0" wrapText="1" indent="0" justifyLastLine="0" shrinkToFit="0" readingOrder="0"/>
    </dxf>
    <dxf>
      <font>
        <strike val="0"/>
        <outline val="0"/>
        <shadow val="0"/>
        <u val="none"/>
        <vertAlign val="baseline"/>
        <sz val="11"/>
        <color theme="1"/>
        <name val="Berlin Type Office"/>
        <family val="2"/>
        <scheme val="none"/>
      </font>
      <fill>
        <patternFill patternType="none">
          <fgColor indexed="64"/>
          <bgColor auto="1"/>
        </patternFill>
      </fill>
      <alignment horizontal="left" vertical="top" textRotation="0" wrapText="1" indent="0" justifyLastLine="0" shrinkToFit="0" readingOrder="0"/>
    </dxf>
    <dxf>
      <font>
        <strike val="0"/>
        <outline val="0"/>
        <shadow val="0"/>
        <u val="none"/>
        <vertAlign val="baseline"/>
        <sz val="11"/>
        <color theme="1"/>
        <name val="Berlin Type Office"/>
        <family val="2"/>
        <scheme val="none"/>
      </font>
      <fill>
        <patternFill patternType="none">
          <fgColor indexed="64"/>
          <bgColor auto="1"/>
        </patternFill>
      </fill>
      <alignment horizontal="left" vertical="top" textRotation="0" wrapText="0" indent="0" justifyLastLine="0" shrinkToFit="0" readingOrder="0"/>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theme="1"/>
        <name val="Berlin Type Office"/>
        <family val="2"/>
        <scheme val="none"/>
      </font>
      <fill>
        <patternFill patternType="none">
          <fgColor indexed="64"/>
          <bgColor auto="1"/>
        </patternFill>
      </fill>
      <alignment horizontal="left" vertical="top" textRotation="0" wrapText="0" indent="0" justifyLastLine="0" shrinkToFit="0" readingOrder="0"/>
    </dxf>
    <dxf>
      <font>
        <strike val="0"/>
        <outline val="0"/>
        <shadow val="0"/>
        <u val="none"/>
        <vertAlign val="baseline"/>
        <sz val="11"/>
        <color theme="1"/>
        <name val="Berlin Type Office"/>
        <family val="2"/>
        <scheme val="none"/>
      </font>
      <alignment horizontal="left" vertical="top" textRotation="0" wrapText="0" indent="0" justifyLastLine="0" shrinkToFit="0" readingOrder="0"/>
    </dxf>
    <dxf>
      <font>
        <strike val="0"/>
        <outline val="0"/>
        <shadow val="0"/>
        <u val="none"/>
        <vertAlign val="baseline"/>
        <color theme="1"/>
        <name val="Berlin Type Office"/>
        <family val="2"/>
        <scheme val="none"/>
      </font>
      <numFmt numFmtId="164" formatCode="#,##0.00\ &quot;€&quot;"/>
      <fill>
        <patternFill patternType="solid">
          <fgColor indexed="64"/>
          <bgColor rgb="FFFFFF00"/>
        </patternFill>
      </fill>
      <alignment horizontal="center" vertical="center" textRotation="0" wrapText="0"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font>
        <strike val="0"/>
        <outline val="0"/>
        <shadow val="0"/>
        <u val="none"/>
        <vertAlign val="baseline"/>
        <color theme="1"/>
        <name val="Berlin Type Office"/>
        <family val="2"/>
        <scheme val="none"/>
      </font>
      <alignment horizontal="center" vertical="center" textRotation="0" wrapText="0" indent="0" justifyLastLine="0" shrinkToFit="0" readingOrder="0"/>
    </dxf>
    <dxf>
      <font>
        <strike val="0"/>
        <outline val="0"/>
        <shadow val="0"/>
        <u val="none"/>
        <vertAlign val="baseline"/>
        <color theme="1"/>
        <name val="Berlin Type Office"/>
        <family val="2"/>
        <scheme val="none"/>
      </font>
      <alignment horizontal="left" vertical="top" textRotation="0" wrapText="1" indent="0" justifyLastLine="0" shrinkToFit="0" readingOrder="0"/>
    </dxf>
    <dxf>
      <font>
        <b val="0"/>
        <i val="0"/>
        <strike val="0"/>
        <condense val="0"/>
        <extend val="0"/>
        <outline val="0"/>
        <shadow val="0"/>
        <u val="none"/>
        <vertAlign val="baseline"/>
        <sz val="11"/>
        <color theme="1"/>
        <name val="Berlin Type Office"/>
        <family val="2"/>
        <scheme val="none"/>
      </font>
      <numFmt numFmtId="14" formatCode="0.00%"/>
      <alignment horizontal="left" vertical="top" textRotation="0" wrapText="0" indent="0" justifyLastLine="0" shrinkToFit="0" readingOrder="0"/>
    </dxf>
    <dxf>
      <font>
        <strike val="0"/>
        <outline val="0"/>
        <shadow val="0"/>
        <u val="none"/>
        <vertAlign val="baseline"/>
        <color theme="1"/>
        <name val="Berlin Type Office"/>
        <family val="2"/>
        <scheme val="none"/>
      </font>
      <alignment horizontal="left" vertical="top" textRotation="0" indent="0" justifyLastLine="0" shrinkToFit="0" readingOrder="0"/>
    </dxf>
    <dxf>
      <font>
        <strike val="0"/>
        <outline val="0"/>
        <shadow val="0"/>
        <u val="none"/>
        <vertAlign val="baseline"/>
        <color theme="1"/>
        <name val="Berlin Type Office"/>
        <family val="2"/>
        <scheme val="none"/>
      </font>
      <alignment horizontal="left" vertical="top" textRotation="0" indent="0" justifyLastLine="0" shrinkToFit="0" readingOrder="0"/>
    </dxf>
    <dxf>
      <border diagonalUp="0" diagonalDown="0">
        <left style="thin">
          <color indexed="64"/>
        </left>
        <right style="thin">
          <color indexed="64"/>
        </right>
        <top style="thin">
          <color indexed="64"/>
        </top>
        <bottom style="thin">
          <color indexed="64"/>
        </bottom>
      </border>
    </dxf>
    <dxf>
      <font>
        <strike val="0"/>
        <outline val="0"/>
        <shadow val="0"/>
        <u val="none"/>
        <vertAlign val="baseline"/>
        <color theme="1"/>
        <name val="Berlin Type Office"/>
        <family val="2"/>
        <scheme val="none"/>
      </font>
    </dxf>
    <dxf>
      <font>
        <strike val="0"/>
        <outline val="0"/>
        <shadow val="0"/>
        <u val="none"/>
        <vertAlign val="baseline"/>
        <color theme="1"/>
        <name val="Berlin Type Office"/>
        <family val="2"/>
        <scheme val="none"/>
      </font>
      <alignment horizontal="left" vertical="top" textRotation="0" wrapText="0" indent="0" justifyLastLine="0" shrinkToFit="0" readingOrder="0"/>
    </dxf>
    <dxf>
      <font>
        <strike val="0"/>
        <outline val="0"/>
        <shadow val="0"/>
        <u val="none"/>
        <vertAlign val="baseline"/>
        <sz val="11"/>
        <color theme="1"/>
        <name val="Berlin Type Office"/>
        <family val="2"/>
        <scheme val="none"/>
      </font>
      <numFmt numFmtId="164" formatCode="#,##0.00\ &quot;€&quot;"/>
      <fill>
        <patternFill patternType="solid">
          <fgColor indexed="64"/>
          <bgColor rgb="FFFFFF0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Berlin Type Office"/>
        <family val="2"/>
        <scheme val="none"/>
      </font>
      <alignment horizontal="center" vertical="center" textRotation="0" wrapText="0" indent="0" justifyLastLine="0" shrinkToFit="0" readingOrder="0"/>
      <border outline="0">
        <right style="thin">
          <color indexed="64"/>
        </right>
      </border>
    </dxf>
    <dxf>
      <font>
        <strike val="0"/>
        <outline val="0"/>
        <shadow val="0"/>
        <u val="none"/>
        <vertAlign val="baseline"/>
        <sz val="11"/>
        <name val="Berlin Type Office"/>
        <family val="2"/>
        <scheme val="none"/>
      </font>
      <alignment horizontal="center" vertical="center" textRotation="0" wrapText="0" indent="0" justifyLastLine="0" shrinkToFit="0" readingOrder="0"/>
    </dxf>
    <dxf>
      <font>
        <strike val="0"/>
        <outline val="0"/>
        <shadow val="0"/>
        <u val="none"/>
        <vertAlign val="baseline"/>
        <sz val="11"/>
        <color theme="1"/>
        <name val="Berlin Type Office"/>
        <family val="2"/>
        <scheme val="none"/>
      </font>
      <alignment horizontal="left" vertical="top" textRotation="0" wrapText="1" indent="0" justifyLastLine="0" shrinkToFit="0" readingOrder="0"/>
    </dxf>
    <dxf>
      <font>
        <strike val="0"/>
        <outline val="0"/>
        <shadow val="0"/>
        <u val="none"/>
        <vertAlign val="baseline"/>
        <sz val="11"/>
        <color theme="1"/>
        <name val="Berlin Type Office"/>
        <family val="2"/>
        <scheme val="none"/>
      </font>
      <numFmt numFmtId="0" formatCode="General"/>
      <alignment horizontal="left" vertical="top" textRotation="0" wrapText="1" indent="0" justifyLastLine="0" shrinkToFit="0" readingOrder="0"/>
    </dxf>
    <dxf>
      <font>
        <b val="0"/>
        <i val="0"/>
        <strike val="0"/>
        <condense val="0"/>
        <extend val="0"/>
        <outline val="0"/>
        <shadow val="0"/>
        <u val="none"/>
        <vertAlign val="baseline"/>
        <sz val="11"/>
        <color theme="1"/>
        <name val="Berlin Type Office"/>
        <family val="2"/>
        <scheme val="none"/>
      </font>
      <alignment horizontal="left" vertical="top" textRotation="0" wrapText="0" indent="0" justifyLastLine="0" shrinkToFit="0" readingOrder="0"/>
    </dxf>
    <dxf>
      <font>
        <b val="0"/>
        <i val="0"/>
        <strike val="0"/>
        <condense val="0"/>
        <extend val="0"/>
        <outline val="0"/>
        <shadow val="0"/>
        <u val="none"/>
        <vertAlign val="baseline"/>
        <sz val="11"/>
        <color theme="1"/>
        <name val="Berlin Type Office"/>
        <family val="2"/>
        <scheme val="none"/>
      </font>
      <numFmt numFmtId="14" formatCode="0.00%"/>
      <alignment horizontal="left" vertical="top" textRotation="0" wrapText="0" indent="0" justifyLastLine="0" shrinkToFit="0" readingOrder="0"/>
    </dxf>
    <dxf>
      <font>
        <strike val="0"/>
        <outline val="0"/>
        <shadow val="0"/>
        <u val="none"/>
        <vertAlign val="baseline"/>
        <sz val="11"/>
        <color theme="1"/>
        <name val="Berlin Type Office"/>
        <family val="2"/>
        <scheme val="none"/>
      </font>
      <alignment horizontal="left" vertical="top" textRotation="0" wrapText="0" indent="0" justifyLastLine="0" shrinkToFit="0" readingOrder="0"/>
    </dxf>
    <dxf>
      <font>
        <strike val="0"/>
        <outline val="0"/>
        <shadow val="0"/>
        <u val="none"/>
        <vertAlign val="baseline"/>
        <sz val="11"/>
        <color theme="1"/>
        <name val="Berlin Type Office"/>
        <family val="2"/>
        <scheme val="none"/>
      </font>
      <alignment horizontal="left" vertical="top" textRotation="0" wrapText="0" indent="0" justifyLastLine="0" shrinkToFit="0" readingOrder="0"/>
    </dxf>
    <dxf>
      <font>
        <strike val="0"/>
        <outline val="0"/>
        <shadow val="0"/>
        <u val="none"/>
        <vertAlign val="baseline"/>
        <sz val="11"/>
        <color theme="1"/>
        <name val="Berlin Type Office"/>
        <family val="2"/>
        <scheme val="none"/>
      </font>
      <alignment horizontal="left" vertical="bottom"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695324</xdr:colOff>
      <xdr:row>1</xdr:row>
      <xdr:rowOff>124013</xdr:rowOff>
    </xdr:from>
    <xdr:to>
      <xdr:col>0</xdr:col>
      <xdr:colOff>6586197</xdr:colOff>
      <xdr:row>7</xdr:row>
      <xdr:rowOff>133350</xdr:rowOff>
    </xdr:to>
    <xdr:pic>
      <xdr:nvPicPr>
        <xdr:cNvPr id="3" name="Bild 1">
          <a:extLst>
            <a:ext uri="{FF2B5EF4-FFF2-40B4-BE49-F238E27FC236}">
              <a16:creationId xmlns:a16="http://schemas.microsoft.com/office/drawing/2014/main" id="{8ECDF0AC-640A-4189-9C00-1459A20ECE6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695324" y="285938"/>
          <a:ext cx="5890873" cy="9808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0</xdr:col>
      <xdr:colOff>678180</xdr:colOff>
      <xdr:row>21</xdr:row>
      <xdr:rowOff>133350</xdr:rowOff>
    </xdr:from>
    <xdr:ext cx="6258777" cy="2076450"/>
    <xdr:sp macro="" textlink="">
      <xdr:nvSpPr>
        <xdr:cNvPr id="5" name="Textfeld 4">
          <a:extLst>
            <a:ext uri="{FF2B5EF4-FFF2-40B4-BE49-F238E27FC236}">
              <a16:creationId xmlns:a16="http://schemas.microsoft.com/office/drawing/2014/main" id="{6AC03065-A7AB-487B-A2CE-0C76075C4AFB}"/>
            </a:ext>
          </a:extLst>
        </xdr:cNvPr>
        <xdr:cNvSpPr txBox="1"/>
      </xdr:nvSpPr>
      <xdr:spPr>
        <a:xfrm>
          <a:off x="678180" y="3933825"/>
          <a:ext cx="6258777" cy="20764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de-DE" sz="1600" b="1">
              <a:solidFill>
                <a:sysClr val="windowText" lastClr="000000"/>
              </a:solidFill>
              <a:latin typeface="Arial" pitchFamily="34" charset="0"/>
              <a:ea typeface="+mn-ea"/>
              <a:cs typeface="Arial" pitchFamily="34" charset="0"/>
            </a:rPr>
            <a:t>Preisblatt</a:t>
          </a:r>
        </a:p>
        <a:p>
          <a:pPr marL="0" marR="0" lvl="0" indent="0" defTabSz="914400" eaLnBrk="1" fontAlgn="auto" latinLnBrk="0" hangingPunct="1">
            <a:lnSpc>
              <a:spcPct val="100000"/>
            </a:lnSpc>
            <a:spcBef>
              <a:spcPts val="0"/>
            </a:spcBef>
            <a:spcAft>
              <a:spcPts val="0"/>
            </a:spcAft>
            <a:buClrTx/>
            <a:buSzTx/>
            <a:buFontTx/>
            <a:buNone/>
            <a:tabLst/>
            <a:defRPr/>
          </a:pPr>
          <a:endParaRPr lang="de-DE" sz="1600" b="1">
            <a:solidFill>
              <a:sysClr val="windowText" lastClr="000000"/>
            </a:solidFill>
            <a:latin typeface="Arial" pitchFamily="34" charset="0"/>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de-DE" sz="1600" b="1">
              <a:solidFill>
                <a:sysClr val="windowText" lastClr="000000"/>
              </a:solidFill>
              <a:latin typeface="Arial" pitchFamily="34" charset="0"/>
              <a:ea typeface="+mn-ea"/>
              <a:cs typeface="Arial" pitchFamily="34" charset="0"/>
            </a:rPr>
            <a:t>Rahmenvertrag für Verkabelungsarbeiten und den Aufbau von Netzwerken und WLAN-Lösungen</a:t>
          </a:r>
          <a:endParaRPr lang="de-DE" sz="2000" b="1">
            <a:solidFill>
              <a:sysClr val="windowText" lastClr="000000"/>
            </a:solidFill>
            <a:latin typeface="Arial" pitchFamily="34" charset="0"/>
            <a:ea typeface="+mn-ea"/>
            <a:cs typeface="Arial" pitchFamily="34" charset="0"/>
          </a:endParaRP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3</xdr:col>
      <xdr:colOff>554355</xdr:colOff>
      <xdr:row>26</xdr:row>
      <xdr:rowOff>0</xdr:rowOff>
    </xdr:from>
    <xdr:ext cx="184731" cy="264560"/>
    <xdr:sp macro="" textlink="">
      <xdr:nvSpPr>
        <xdr:cNvPr id="3" name="Textfeld 2">
          <a:extLst>
            <a:ext uri="{FF2B5EF4-FFF2-40B4-BE49-F238E27FC236}">
              <a16:creationId xmlns:a16="http://schemas.microsoft.com/office/drawing/2014/main" id="{425C1CE1-CEB8-427A-8B44-0B4ADCE6ABC7}"/>
            </a:ext>
          </a:extLst>
        </xdr:cNvPr>
        <xdr:cNvSpPr txBox="1"/>
      </xdr:nvSpPr>
      <xdr:spPr>
        <a:xfrm>
          <a:off x="3068955" y="4524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de-DE"/>
        </a:p>
      </xdr:txBody>
    </xdr:sp>
    <xdr:clientData/>
  </xdr:oneCellAnchor>
  <xdr:oneCellAnchor>
    <xdr:from>
      <xdr:col>3</xdr:col>
      <xdr:colOff>554355</xdr:colOff>
      <xdr:row>43</xdr:row>
      <xdr:rowOff>0</xdr:rowOff>
    </xdr:from>
    <xdr:ext cx="184731" cy="264560"/>
    <xdr:sp macro="" textlink="">
      <xdr:nvSpPr>
        <xdr:cNvPr id="4" name="Textfeld 3">
          <a:extLst>
            <a:ext uri="{FF2B5EF4-FFF2-40B4-BE49-F238E27FC236}">
              <a16:creationId xmlns:a16="http://schemas.microsoft.com/office/drawing/2014/main" id="{C9E2E2B7-E5C8-47BF-B64E-3C5E00AC4B6E}"/>
            </a:ext>
          </a:extLst>
        </xdr:cNvPr>
        <xdr:cNvSpPr txBox="1"/>
      </xdr:nvSpPr>
      <xdr:spPr>
        <a:xfrm>
          <a:off x="3211830" y="579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de-DE"/>
        </a:p>
      </xdr:txBody>
    </xdr:sp>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287EFAE-31D3-4669-AF84-8F3DA2174290}" name="Tabelle1" displayName="Tabelle1" ref="A3:H69" totalsRowShown="0" headerRowDxfId="97" dataDxfId="96">
  <autoFilter ref="A3:H69" xr:uid="{30008964-8BC5-48D6-89BF-10EF5C682750}"/>
  <tableColumns count="8">
    <tableColumn id="1" xr3:uid="{83733A06-FBF2-423A-B3C5-32A0474ED67F}" name="Pos." dataDxfId="95"/>
    <tableColumn id="8" xr3:uid="{E4EA6C0A-3842-4352-9AB0-5CFAA3B86D49}" name="Gewichtung (%)" dataDxfId="94"/>
    <tableColumn id="6" xr3:uid="{B5D10123-9F1B-4534-AC9C-A4A73BB6FAD1}" name="Kategorie" dataDxfId="93"/>
    <tableColumn id="2" xr3:uid="{507B0BDA-34CA-41CD-A725-98ECA7F1CE15}" name="Bezeichnung" dataDxfId="92"/>
    <tableColumn id="3" xr3:uid="{217363B2-8E61-4D26-B9C3-ED8427426836}" name="Typ/Details" dataDxfId="91"/>
    <tableColumn id="7" xr3:uid="{8867EEE1-D639-499F-BF35-A9868EB33632}" name="Menge für_x000a_Preisangabe" dataDxfId="90"/>
    <tableColumn id="4" xr3:uid="{AF3C2140-F37B-408D-9DFF-EFE46A40C686}" name="Mengeneinheit" dataDxfId="89"/>
    <tableColumn id="5" xr3:uid="{215EDCBD-3144-4246-8EB9-455352173690}" name="Preis (€) netto" dataDxfId="88"/>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C0DCBD16-5E19-46B9-AC2D-F48B65A63A16}" name="Tabelle4" displayName="Tabelle4" ref="A3:F8" totalsRowShown="0" headerRowDxfId="87" dataDxfId="86" tableBorderDxfId="85">
  <autoFilter ref="A3:F8" xr:uid="{C0DCBD16-5E19-46B9-AC2D-F48B65A63A16}"/>
  <tableColumns count="6">
    <tableColumn id="1" xr3:uid="{543A8C02-49BF-483C-9981-ED19BEEF7D64}" name="Pos." dataDxfId="84"/>
    <tableColumn id="2" xr3:uid="{DC34E14D-DBD7-4CE8-A77C-2559F6D748D5}" name="Berufsgruppe" dataDxfId="83"/>
    <tableColumn id="6" xr3:uid="{76FFD933-5BA2-49DF-8FB4-011F207B051D}" name="Gewichtung (%)" dataDxfId="82"/>
    <tableColumn id="3" xr3:uid="{E12D9F3C-2B73-4B47-92E4-966F1840F290}" name="Tätigkeiten" dataDxfId="81"/>
    <tableColumn id="4" xr3:uid="{84B93DFD-0208-41BD-9819-C1078AB44D5D}" name="Mengeneinheit" dataDxfId="80"/>
    <tableColumn id="5" xr3:uid="{9B8BC307-D1C8-4964-BE8F-898F306D40DC}" name="Preis (€) netto" dataDxfId="79"/>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6F599F9E-E41A-4E08-922C-9E3EA4E0129A}" name="Tabelle16" displayName="Tabelle16" ref="A12:G26" totalsRowShown="0" headerRowDxfId="78" dataDxfId="77" tableBorderDxfId="76">
  <autoFilter ref="A12:G26" xr:uid="{6F599F9E-E41A-4E08-922C-9E3EA4E0129A}"/>
  <tableColumns count="7">
    <tableColumn id="1" xr3:uid="{567C1552-ED02-431F-A7EB-2FACD6E4D044}" name="Pos." dataDxfId="75"/>
    <tableColumn id="2" xr3:uid="{B9EDC941-C0D5-46DF-8F18-CBCDFE7026BB}" name="Bezeichnung" dataDxfId="74"/>
    <tableColumn id="5" xr3:uid="{2E9AF4E6-3DCC-47F0-8B6C-9ECDB17530F5}" name="Gewichtung (%)" dataDxfId="73"/>
    <tableColumn id="3" xr3:uid="{8A570F8C-4DF3-437D-8A0E-4903809D42C9}" name="Typ/Details" dataDxfId="72"/>
    <tableColumn id="4" xr3:uid="{B133CEB3-C298-40FE-BB35-62CA5756A0A6}" name="Mengeneinheit" dataDxfId="71"/>
    <tableColumn id="6" xr3:uid="{C8882070-647E-4344-A7AB-C1F3EDF5F01A}" name="Angesetzte_x000a_Stunden" dataDxfId="70"/>
    <tableColumn id="8" xr3:uid="{4FDAF3BC-592C-4775-85D9-A7E88557DC2C}" name="Preis für eine_x000a_Stunde (€) netto" dataDxfId="69"/>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A16371DD-0385-44DF-995B-F7EA8F2B38CC}" name="Tabelle17" displayName="Tabelle17" ref="A5:I8" totalsRowShown="0" headerRowDxfId="68" dataDxfId="67" tableBorderDxfId="66">
  <autoFilter ref="A5:I8" xr:uid="{A16371DD-0385-44DF-995B-F7EA8F2B38CC}"/>
  <tableColumns count="9">
    <tableColumn id="9" xr3:uid="{863C2F5A-573A-42D3-B4CC-2B96C7127A41}" name="Pos." dataDxfId="65"/>
    <tableColumn id="2" xr3:uid="{91612BD0-6EF7-48B2-B046-65AAD7DADC90}" name="Anschlussart" dataDxfId="64"/>
    <tableColumn id="4" xr3:uid="{C702BB0E-C7CE-4157-935B-59748B2DA0FC}" name="Bandbreite (MBit/s)" dataDxfId="63"/>
    <tableColumn id="10" xr3:uid="{5B12EC20-40A3-4C20-A377-2F8EBFFED503}" name="Gewichtung (%)" dataDxfId="62"/>
    <tableColumn id="5" xr3:uid="{D63D7512-0B83-454F-AB32-A59B00695E6F}" name="Bereitstellungskosten_x000a_(einmalig, €)" dataDxfId="61"/>
    <tableColumn id="6" xr3:uid="{69A6D843-7811-46A8-96C3-19FF752A294B}" name="Monatliche_x000a_Kosten (€)" dataDxfId="60"/>
    <tableColumn id="7" xr3:uid="{9E2ACCE0-D2B0-42FF-8BBF-B26AEA78F39B}" name="Kosten Endgeräte &amp;_x000a_Inbetriebnahme &amp; Einspeisung (€)" dataDxfId="59"/>
    <tableColumn id="8" xr3:uid="{1901907B-B93C-43A3-BE82-DEB6480B3E78}" name="Zusätzliche Kosten_x000a_(z. B. Tiefbau, €)" dataDxfId="58"/>
    <tableColumn id="1" xr3:uid="{299BE9CD-0BAB-4EC8-9C94-53BF9CD31907}" name="Prozentualer Aufschlag bei Vertrag ohne Laufzeit (%)" dataDxfId="57"/>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21738400-3D4E-4B64-99D0-FEF1D27DAB48}" name="Tabelle173" displayName="Tabelle173" ref="A14:I15" totalsRowShown="0" headerRowDxfId="56" dataDxfId="55" tableBorderDxfId="54">
  <autoFilter ref="A14:I15" xr:uid="{21738400-3D4E-4B64-99D0-FEF1D27DAB48}"/>
  <tableColumns count="9">
    <tableColumn id="9" xr3:uid="{A194330C-6474-4805-9D41-F67D06974234}" name="Pos." dataDxfId="53"/>
    <tableColumn id="2" xr3:uid="{744F017B-CABB-4BA0-9346-035CA1151C1C}" name="Anschlussart" dataDxfId="52"/>
    <tableColumn id="4" xr3:uid="{4874B5E6-696D-467F-BA49-2D0533EED67C}" name="Bandbreite (MBit/s)" dataDxfId="51"/>
    <tableColumn id="10" xr3:uid="{67F35B40-B237-416B-ACA4-A0F1E0D8F2C3}" name="Gewichtung (%)" dataDxfId="50"/>
    <tableColumn id="5" xr3:uid="{B7C6D5E6-9CBB-445B-821E-5FDC38899FD6}" name="Bereitstellungskosten_x000a_(einmalig, €)" dataDxfId="14"/>
    <tableColumn id="6" xr3:uid="{52D1888F-3D49-46A3-9E71-72245248BDD8}" name="Monatliche_x000a_Kosten (€)" dataDxfId="13"/>
    <tableColumn id="7" xr3:uid="{F58826F1-D6B4-461B-8882-ADAAEE59036D}" name="Kosten Endgeräte &amp;_x000a_Inbetriebnahme &amp; Einspeisung (€)" dataDxfId="12"/>
    <tableColumn id="8" xr3:uid="{B7E51E9C-2EAD-46A2-8862-020D77C38EBC}" name="Zusätzliche Kosten_x000a_(z. B. Tiefbau, €)" dataDxfId="11"/>
    <tableColumn id="1" xr3:uid="{547AE8EB-1CC2-4C5E-A42E-0D0DF5D93BF2}" name="Prozentualer Aufschlag bei Vertrag ohne Laufzeit (%)" dataDxfId="10"/>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2BF761BE-5F3C-4245-9BF3-B7BF9DC7715B}" name="Tabelle1734" displayName="Tabelle1734" ref="A21:I23" totalsRowShown="0" headerRowDxfId="49" dataDxfId="48" tableBorderDxfId="47">
  <autoFilter ref="A21:I23" xr:uid="{2BF761BE-5F3C-4245-9BF3-B7BF9DC7715B}"/>
  <tableColumns count="9">
    <tableColumn id="9" xr3:uid="{F4062ABB-B4D9-4583-8397-F55F472D6DBA}" name="Pos." dataDxfId="46"/>
    <tableColumn id="2" xr3:uid="{E5FC61AE-7D18-4B72-B669-8582960D0484}" name="Anschlussart" dataDxfId="45"/>
    <tableColumn id="4" xr3:uid="{3BF7803E-5A83-46F4-92A3-4BCA5E02716E}" name="Bandbreite (MBit/s)" dataDxfId="44"/>
    <tableColumn id="10" xr3:uid="{4E2F84AA-7ED2-4B3C-B511-B4EC63E10DC0}" name="Gewichtung (%)" dataDxfId="43"/>
    <tableColumn id="5" xr3:uid="{91A089EF-D34E-4280-9FAC-4D67E948C09F}" name="Bereitstellungskosten_x000a_(einmalig, €)" dataDxfId="42"/>
    <tableColumn id="6" xr3:uid="{B9E17513-8FEA-40EF-8E81-63D509189BDB}" name="Monatliche_x000a_Kosten (€)" dataDxfId="41"/>
    <tableColumn id="7" xr3:uid="{0214DF59-4F53-4A3B-BCBA-CC05F33B030F}" name="Kosten Endgeräte, Inbetriebnahme &amp; Einspeisung (€)" dataDxfId="40"/>
    <tableColumn id="8" xr3:uid="{37C26769-A72F-4A8E-9884-7C9171D2D274}" name="Zusätzliche Kosten_x000a_(z. B. Tiefbau, €)" dataDxfId="39"/>
    <tableColumn id="1" xr3:uid="{40651E4F-A2AC-451B-B529-394A503C5BA5}" name="Prozentualer Aufschlag bei Vertrag ohne Laufzeit (%)" dataDxfId="38"/>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D37D3E75-5E17-44DF-850F-D8D113D05596}" name="Tabelle6" displayName="Tabelle6" ref="A36:I37" totalsRowShown="0" headerRowDxfId="37" dataDxfId="36" tableBorderDxfId="35">
  <autoFilter ref="A36:I37" xr:uid="{D37D3E75-5E17-44DF-850F-D8D113D05596}"/>
  <tableColumns count="9">
    <tableColumn id="9" xr3:uid="{FCD0C85B-3041-478B-9FDD-30E48694C863}" name="Pos." dataDxfId="34"/>
    <tableColumn id="1" xr3:uid="{7EFE623A-F1D2-4222-9F5B-EAF1C2B46B2B}" name="Anschlussart" dataDxfId="33"/>
    <tableColumn id="2" xr3:uid="{772C584D-B85F-40E0-9982-3F5852348616}" name="Bandbreite (MBit/s)" dataDxfId="32"/>
    <tableColumn id="10" xr3:uid="{1DE9ADB2-5A35-4581-86C2-1DBA3909B9FC}" name="Gewichtung (%)" dataDxfId="31"/>
    <tableColumn id="3" xr3:uid="{7E430494-61F2-4B97-9B76-185ED7EE58C8}" name="Bereitstellungskosten_x000a_(einmalig, €)" dataDxfId="9"/>
    <tableColumn id="4" xr3:uid="{F87560C7-C2A2-402A-8285-6C88F7403A52}" name="Monatliche Kosten (€)" dataDxfId="8"/>
    <tableColumn id="5" xr3:uid="{B08E8FE0-CFD9-4E5F-A341-63C40E3E71F8}" name="Kosten Endgeräte, Inbetriebnahme &amp; Einspeisung (€)" dataDxfId="7"/>
    <tableColumn id="6" xr3:uid="{B4341338-9ECC-4DF6-87B4-CB6BB794093D}" name="Zusätzliche Kosten (€)" dataDxfId="6"/>
    <tableColumn id="7" xr3:uid="{2CEFD411-F6FD-4CDC-8C80-4A8BC5C773E6}" name="Prozentualer Aufschlag bei Vertrag ohne Laufzeit (%)" dataDxfId="5"/>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2C93E5D3-2DB9-4375-BB02-E2C669081B97}" name="Tabelle17311" displayName="Tabelle17311" ref="A29:I30" totalsRowShown="0" headerRowDxfId="30" dataDxfId="29" tableBorderDxfId="28">
  <autoFilter ref="A29:I30" xr:uid="{2C93E5D3-2DB9-4375-BB02-E2C669081B97}"/>
  <tableColumns count="9">
    <tableColumn id="9" xr3:uid="{7A6D37D4-5914-4EB5-BA90-016AE2D79950}" name="Pos." dataDxfId="27"/>
    <tableColumn id="2" xr3:uid="{09D9B631-C30E-467D-9618-6004CCA38DBE}" name="Anschlussart" dataDxfId="26"/>
    <tableColumn id="4" xr3:uid="{B468E0C7-7450-48AA-B78D-031ED69AC471}" name="Bandbreite (MBit/s)" dataDxfId="25"/>
    <tableColumn id="10" xr3:uid="{13571D76-6F2B-4359-8B64-A53743727332}" name="Gewichtung (%)" dataDxfId="24"/>
    <tableColumn id="5" xr3:uid="{045C91D4-1F8C-4A02-A443-ADB4299B9C65}" name="Bereitstellungskosten_x000a_(einmalig, €)" dataDxfId="4"/>
    <tableColumn id="6" xr3:uid="{A413C899-A071-4AA0-9FA7-482C8A439F46}" name="Monatliche_x000a_Kosten (€)" dataDxfId="3"/>
    <tableColumn id="7" xr3:uid="{99553320-D03B-46F7-8CBC-CF8FFE08DEB9}" name="Kosten Endgeräte &amp;_x000a_Inbetriebnahme &amp; Einspeisung (€)" dataDxfId="2"/>
    <tableColumn id="8" xr3:uid="{386100FB-6434-46D9-8D1B-FC85E88D3420}" name="Zusätzliche Kosten_x000a_(z. B. Aufbau der Richtfunkstrecke, €)" dataDxfId="1"/>
    <tableColumn id="1" xr3:uid="{6A68AA7B-ACD8-43F3-B064-76328CFE5289}" name="Prozentualer Aufschlag bei Vertrag ohne Laufzeit (%)" dataDxfId="0"/>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C18CFC3A-8DCF-4D20-BD3A-29428EF2DC07}" name="Tabelle48" displayName="Tabelle48" ref="A5:F7" totalsRowShown="0" headerRowDxfId="23" dataDxfId="22" tableBorderDxfId="21">
  <autoFilter ref="A5:F7" xr:uid="{C18CFC3A-8DCF-4D20-BD3A-29428EF2DC07}"/>
  <tableColumns count="6">
    <tableColumn id="1" xr3:uid="{79C5A548-2F89-488C-8C47-99F805BB2C42}" name="Pos." dataDxfId="20"/>
    <tableColumn id="2" xr3:uid="{3B2B931D-A719-4545-B770-B4F08256189B}" name="Leistung" dataDxfId="19"/>
    <tableColumn id="6" xr3:uid="{3E01CC75-1657-41E6-96C7-33FA80E8EF09}" name="Gewichtung (%)" dataDxfId="18"/>
    <tableColumn id="3" xr3:uid="{3E6EE77B-E3B8-48B6-92AD-0A09BC988932}" name="Beschreibung" dataDxfId="17"/>
    <tableColumn id="4" xr3:uid="{C3AF2F1F-E619-4649-BB27-5D3FF79B6DBD}" name="Mengeneinheit" dataDxfId="16"/>
    <tableColumn id="5" xr3:uid="{E0011839-424A-4A7C-A039-F8A96A97D80F}" name="Preis (€) netto" dataDxfId="15"/>
  </tableColumns>
  <tableStyleInfo name="TableStyleLight1" showFirstColumn="0" showLastColumn="0" showRowStripes="1" showColumnStripes="0"/>
</table>
</file>

<file path=xl/theme/theme1.xml><?xml version="1.0" encoding="utf-8"?>
<a:theme xmlns:a="http://schemas.openxmlformats.org/drawingml/2006/main" name="Office 2013 – 2022-Desig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table" Target="../tables/table4.xml"/><Relationship Id="rId1" Type="http://schemas.openxmlformats.org/officeDocument/2006/relationships/printerSettings" Target="../printerSettings/printerSettings6.bin"/><Relationship Id="rId6" Type="http://schemas.openxmlformats.org/officeDocument/2006/relationships/table" Target="../tables/table8.xml"/><Relationship Id="rId5" Type="http://schemas.openxmlformats.org/officeDocument/2006/relationships/table" Target="../tables/table7.xml"/><Relationship Id="rId4" Type="http://schemas.openxmlformats.org/officeDocument/2006/relationships/table" Target="../tables/table6.xml"/></Relationships>
</file>

<file path=xl/worksheets/_rels/sheet7.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622733-E3EF-46D8-9CFB-51169AC2687E}">
  <dimension ref="A1:A53"/>
  <sheetViews>
    <sheetView showGridLines="0" topLeftCell="A16" zoomScaleNormal="100" zoomScaleSheetLayoutView="70" zoomScalePageLayoutView="130" workbookViewId="0"/>
  </sheetViews>
  <sheetFormatPr baseColWidth="10" defaultColWidth="12.54296875" defaultRowHeight="12.5" x14ac:dyDescent="0.25"/>
  <cols>
    <col min="1" max="1" width="112.7265625" style="4" customWidth="1"/>
    <col min="2" max="5" width="4.7265625" style="4" customWidth="1"/>
    <col min="6" max="6" width="20" style="4" customWidth="1"/>
    <col min="7" max="7" width="18.1796875" style="4" customWidth="1"/>
    <col min="8" max="16384" width="12.54296875" style="4"/>
  </cols>
  <sheetData>
    <row r="1" spans="1:1" x14ac:dyDescent="0.25">
      <c r="A1" s="8"/>
    </row>
    <row r="2" spans="1:1" x14ac:dyDescent="0.25">
      <c r="A2" s="8"/>
    </row>
    <row r="3" spans="1:1" x14ac:dyDescent="0.25">
      <c r="A3" s="8"/>
    </row>
    <row r="4" spans="1:1" x14ac:dyDescent="0.25">
      <c r="A4" s="8"/>
    </row>
    <row r="5" spans="1:1" x14ac:dyDescent="0.25">
      <c r="A5" s="8"/>
    </row>
    <row r="6" spans="1:1" x14ac:dyDescent="0.25">
      <c r="A6" s="8"/>
    </row>
    <row r="7" spans="1:1" x14ac:dyDescent="0.25">
      <c r="A7" s="8"/>
    </row>
    <row r="8" spans="1:1" x14ac:dyDescent="0.25">
      <c r="A8" s="8"/>
    </row>
    <row r="9" spans="1:1" x14ac:dyDescent="0.25">
      <c r="A9" s="8"/>
    </row>
    <row r="10" spans="1:1" x14ac:dyDescent="0.25">
      <c r="A10" s="8"/>
    </row>
    <row r="11" spans="1:1" x14ac:dyDescent="0.25">
      <c r="A11" s="8"/>
    </row>
    <row r="12" spans="1:1" x14ac:dyDescent="0.25">
      <c r="A12" s="8"/>
    </row>
    <row r="13" spans="1:1" x14ac:dyDescent="0.25">
      <c r="A13" s="8"/>
    </row>
    <row r="14" spans="1:1" x14ac:dyDescent="0.25">
      <c r="A14" s="8"/>
    </row>
    <row r="15" spans="1:1" x14ac:dyDescent="0.25">
      <c r="A15" s="8"/>
    </row>
    <row r="16" spans="1:1" x14ac:dyDescent="0.25">
      <c r="A16" s="8"/>
    </row>
    <row r="17" spans="1:1" x14ac:dyDescent="0.25">
      <c r="A17" s="8"/>
    </row>
    <row r="18" spans="1:1" x14ac:dyDescent="0.25">
      <c r="A18" s="8"/>
    </row>
    <row r="19" spans="1:1" x14ac:dyDescent="0.25">
      <c r="A19" s="8"/>
    </row>
    <row r="20" spans="1:1" x14ac:dyDescent="0.25">
      <c r="A20" s="8"/>
    </row>
    <row r="21" spans="1:1" x14ac:dyDescent="0.25">
      <c r="A21" s="8"/>
    </row>
    <row r="31" spans="1:1" ht="14" x14ac:dyDescent="0.3">
      <c r="A31" s="7"/>
    </row>
    <row r="41" spans="1:1" x14ac:dyDescent="0.25">
      <c r="A41" s="6"/>
    </row>
    <row r="53" spans="1:1" ht="14" x14ac:dyDescent="0.3">
      <c r="A53" s="5"/>
    </row>
  </sheetData>
  <pageMargins left="0.19685039370078741" right="0.15748031496062992" top="0.15748031496062992" bottom="0" header="0" footer="0"/>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E3C639-EBA9-4944-A8BF-424F2307E4AA}">
  <sheetPr>
    <pageSetUpPr fitToPage="1"/>
  </sheetPr>
  <dimension ref="A1:M169"/>
  <sheetViews>
    <sheetView showGridLines="0" tabSelected="1" zoomScaleNormal="100" workbookViewId="0">
      <selection activeCell="A44" sqref="A44:L48"/>
    </sheetView>
  </sheetViews>
  <sheetFormatPr baseColWidth="10" defaultColWidth="12.54296875" defaultRowHeight="17.5" x14ac:dyDescent="0.35"/>
  <cols>
    <col min="1" max="1" width="14.7265625" style="41" bestFit="1" customWidth="1"/>
    <col min="2" max="5" width="12.54296875" style="41"/>
    <col min="6" max="6" width="20" style="41" customWidth="1"/>
    <col min="7" max="7" width="18.1796875" style="41" customWidth="1"/>
    <col min="8" max="16384" width="12.54296875" style="41"/>
  </cols>
  <sheetData>
    <row r="1" spans="1:12" ht="28.5" x14ac:dyDescent="0.35">
      <c r="A1" s="62" t="s">
        <v>308</v>
      </c>
      <c r="B1" s="62"/>
      <c r="C1" s="62"/>
    </row>
    <row r="2" spans="1:12" ht="27.75" customHeight="1" x14ac:dyDescent="0.35">
      <c r="A2" s="63" t="s">
        <v>309</v>
      </c>
      <c r="B2" s="63"/>
      <c r="C2" s="63"/>
      <c r="D2" s="63"/>
      <c r="E2" s="63"/>
      <c r="F2" s="63"/>
    </row>
    <row r="3" spans="1:12" ht="12.75" customHeight="1" x14ac:dyDescent="0.35">
      <c r="A3" s="63"/>
      <c r="B3" s="63"/>
      <c r="C3" s="63"/>
      <c r="D3" s="63"/>
      <c r="E3" s="63"/>
      <c r="F3" s="63"/>
    </row>
    <row r="4" spans="1:12" x14ac:dyDescent="0.35">
      <c r="A4" s="63"/>
      <c r="B4" s="63"/>
      <c r="C4" s="63"/>
      <c r="D4" s="63"/>
      <c r="E4" s="63"/>
      <c r="F4" s="63"/>
    </row>
    <row r="5" spans="1:12" ht="10" customHeight="1" x14ac:dyDescent="0.35"/>
    <row r="6" spans="1:12" ht="18" customHeight="1" x14ac:dyDescent="0.35">
      <c r="A6" s="53" t="s">
        <v>352</v>
      </c>
      <c r="B6" s="54"/>
      <c r="C6" s="54"/>
      <c r="D6" s="54"/>
      <c r="E6" s="54"/>
      <c r="F6" s="54"/>
      <c r="G6" s="54"/>
      <c r="H6" s="54"/>
      <c r="I6" s="54"/>
      <c r="J6" s="54"/>
      <c r="K6" s="54"/>
      <c r="L6" s="55"/>
    </row>
    <row r="7" spans="1:12" ht="18" customHeight="1" x14ac:dyDescent="0.35">
      <c r="A7" s="56"/>
      <c r="B7" s="57"/>
      <c r="C7" s="57"/>
      <c r="D7" s="57"/>
      <c r="E7" s="57"/>
      <c r="F7" s="57"/>
      <c r="G7" s="57"/>
      <c r="H7" s="57"/>
      <c r="I7" s="57"/>
      <c r="J7" s="57"/>
      <c r="K7" s="57"/>
      <c r="L7" s="58"/>
    </row>
    <row r="8" spans="1:12" ht="18" customHeight="1" x14ac:dyDescent="0.35">
      <c r="A8" s="56"/>
      <c r="B8" s="57"/>
      <c r="C8" s="57"/>
      <c r="D8" s="57"/>
      <c r="E8" s="57"/>
      <c r="F8" s="57"/>
      <c r="G8" s="57"/>
      <c r="H8" s="57"/>
      <c r="I8" s="57"/>
      <c r="J8" s="57"/>
      <c r="K8" s="57"/>
      <c r="L8" s="58"/>
    </row>
    <row r="9" spans="1:12" ht="18" customHeight="1" x14ac:dyDescent="0.35">
      <c r="A9" s="56"/>
      <c r="B9" s="57"/>
      <c r="C9" s="57"/>
      <c r="D9" s="57"/>
      <c r="E9" s="57"/>
      <c r="F9" s="57"/>
      <c r="G9" s="57"/>
      <c r="H9" s="57"/>
      <c r="I9" s="57"/>
      <c r="J9" s="57"/>
      <c r="K9" s="57"/>
      <c r="L9" s="58"/>
    </row>
    <row r="10" spans="1:12" ht="18" customHeight="1" x14ac:dyDescent="0.35">
      <c r="A10" s="56"/>
      <c r="B10" s="57"/>
      <c r="C10" s="57"/>
      <c r="D10" s="57"/>
      <c r="E10" s="57"/>
      <c r="F10" s="57"/>
      <c r="G10" s="57"/>
      <c r="H10" s="57"/>
      <c r="I10" s="57"/>
      <c r="J10" s="57"/>
      <c r="K10" s="57"/>
      <c r="L10" s="58"/>
    </row>
    <row r="11" spans="1:12" ht="18" customHeight="1" x14ac:dyDescent="0.35">
      <c r="A11" s="56"/>
      <c r="B11" s="57"/>
      <c r="C11" s="57"/>
      <c r="D11" s="57"/>
      <c r="E11" s="57"/>
      <c r="F11" s="57"/>
      <c r="G11" s="57"/>
      <c r="H11" s="57"/>
      <c r="I11" s="57"/>
      <c r="J11" s="57"/>
      <c r="K11" s="57"/>
      <c r="L11" s="58"/>
    </row>
    <row r="12" spans="1:12" ht="18" customHeight="1" x14ac:dyDescent="0.35">
      <c r="A12" s="56"/>
      <c r="B12" s="57"/>
      <c r="C12" s="57"/>
      <c r="D12" s="57"/>
      <c r="E12" s="57"/>
      <c r="F12" s="57"/>
      <c r="G12" s="57"/>
      <c r="H12" s="57"/>
      <c r="I12" s="57"/>
      <c r="J12" s="57"/>
      <c r="K12" s="57"/>
      <c r="L12" s="58"/>
    </row>
    <row r="13" spans="1:12" ht="18" customHeight="1" x14ac:dyDescent="0.35">
      <c r="A13" s="56"/>
      <c r="B13" s="57"/>
      <c r="C13" s="57"/>
      <c r="D13" s="57"/>
      <c r="E13" s="57"/>
      <c r="F13" s="57"/>
      <c r="G13" s="57"/>
      <c r="H13" s="57"/>
      <c r="I13" s="57"/>
      <c r="J13" s="57"/>
      <c r="K13" s="57"/>
      <c r="L13" s="58"/>
    </row>
    <row r="14" spans="1:12" ht="18" customHeight="1" x14ac:dyDescent="0.35">
      <c r="A14" s="56"/>
      <c r="B14" s="57"/>
      <c r="C14" s="57"/>
      <c r="D14" s="57"/>
      <c r="E14" s="57"/>
      <c r="F14" s="57"/>
      <c r="G14" s="57"/>
      <c r="H14" s="57"/>
      <c r="I14" s="57"/>
      <c r="J14" s="57"/>
      <c r="K14" s="57"/>
      <c r="L14" s="58"/>
    </row>
    <row r="15" spans="1:12" ht="18" customHeight="1" x14ac:dyDescent="0.35">
      <c r="A15" s="56"/>
      <c r="B15" s="57"/>
      <c r="C15" s="57"/>
      <c r="D15" s="57"/>
      <c r="E15" s="57"/>
      <c r="F15" s="57"/>
      <c r="G15" s="57"/>
      <c r="H15" s="57"/>
      <c r="I15" s="57"/>
      <c r="J15" s="57"/>
      <c r="K15" s="57"/>
      <c r="L15" s="58"/>
    </row>
    <row r="16" spans="1:12" ht="18" customHeight="1" x14ac:dyDescent="0.35">
      <c r="A16" s="56"/>
      <c r="B16" s="57"/>
      <c r="C16" s="57"/>
      <c r="D16" s="57"/>
      <c r="E16" s="57"/>
      <c r="F16" s="57"/>
      <c r="G16" s="57"/>
      <c r="H16" s="57"/>
      <c r="I16" s="57"/>
      <c r="J16" s="57"/>
      <c r="K16" s="57"/>
      <c r="L16" s="58"/>
    </row>
    <row r="17" spans="1:12" ht="18" customHeight="1" x14ac:dyDescent="0.35">
      <c r="A17" s="56"/>
      <c r="B17" s="57"/>
      <c r="C17" s="57"/>
      <c r="D17" s="57"/>
      <c r="E17" s="57"/>
      <c r="F17" s="57"/>
      <c r="G17" s="57"/>
      <c r="H17" s="57"/>
      <c r="I17" s="57"/>
      <c r="J17" s="57"/>
      <c r="K17" s="57"/>
      <c r="L17" s="58"/>
    </row>
    <row r="18" spans="1:12" ht="18" customHeight="1" x14ac:dyDescent="0.35">
      <c r="A18" s="56"/>
      <c r="B18" s="57"/>
      <c r="C18" s="57"/>
      <c r="D18" s="57"/>
      <c r="E18" s="57"/>
      <c r="F18" s="57"/>
      <c r="G18" s="57"/>
      <c r="H18" s="57"/>
      <c r="I18" s="57"/>
      <c r="J18" s="57"/>
      <c r="K18" s="57"/>
      <c r="L18" s="58"/>
    </row>
    <row r="19" spans="1:12" ht="18" customHeight="1" x14ac:dyDescent="0.35">
      <c r="A19" s="56"/>
      <c r="B19" s="57"/>
      <c r="C19" s="57"/>
      <c r="D19" s="57"/>
      <c r="E19" s="57"/>
      <c r="F19" s="57"/>
      <c r="G19" s="57"/>
      <c r="H19" s="57"/>
      <c r="I19" s="57"/>
      <c r="J19" s="57"/>
      <c r="K19" s="57"/>
      <c r="L19" s="58"/>
    </row>
    <row r="20" spans="1:12" ht="18" customHeight="1" x14ac:dyDescent="0.35">
      <c r="A20" s="56"/>
      <c r="B20" s="57"/>
      <c r="C20" s="57"/>
      <c r="D20" s="57"/>
      <c r="E20" s="57"/>
      <c r="F20" s="57"/>
      <c r="G20" s="57"/>
      <c r="H20" s="57"/>
      <c r="I20" s="57"/>
      <c r="J20" s="57"/>
      <c r="K20" s="57"/>
      <c r="L20" s="58"/>
    </row>
    <row r="21" spans="1:12" ht="18" customHeight="1" x14ac:dyDescent="0.35">
      <c r="A21" s="56"/>
      <c r="B21" s="57"/>
      <c r="C21" s="57"/>
      <c r="D21" s="57"/>
      <c r="E21" s="57"/>
      <c r="F21" s="57"/>
      <c r="G21" s="57"/>
      <c r="H21" s="57"/>
      <c r="I21" s="57"/>
      <c r="J21" s="57"/>
      <c r="K21" s="57"/>
      <c r="L21" s="58"/>
    </row>
    <row r="22" spans="1:12" ht="18" customHeight="1" x14ac:dyDescent="0.35">
      <c r="A22" s="56"/>
      <c r="B22" s="57"/>
      <c r="C22" s="57"/>
      <c r="D22" s="57"/>
      <c r="E22" s="57"/>
      <c r="F22" s="57"/>
      <c r="G22" s="57"/>
      <c r="H22" s="57"/>
      <c r="I22" s="57"/>
      <c r="J22" s="57"/>
      <c r="K22" s="57"/>
      <c r="L22" s="58"/>
    </row>
    <row r="23" spans="1:12" ht="18" customHeight="1" x14ac:dyDescent="0.35">
      <c r="A23" s="56"/>
      <c r="B23" s="57"/>
      <c r="C23" s="57"/>
      <c r="D23" s="57"/>
      <c r="E23" s="57"/>
      <c r="F23" s="57"/>
      <c r="G23" s="57"/>
      <c r="H23" s="57"/>
      <c r="I23" s="57"/>
      <c r="J23" s="57"/>
      <c r="K23" s="57"/>
      <c r="L23" s="58"/>
    </row>
    <row r="24" spans="1:12" ht="18" customHeight="1" x14ac:dyDescent="0.35">
      <c r="A24" s="56"/>
      <c r="B24" s="57"/>
      <c r="C24" s="57"/>
      <c r="D24" s="57"/>
      <c r="E24" s="57"/>
      <c r="F24" s="57"/>
      <c r="G24" s="57"/>
      <c r="H24" s="57"/>
      <c r="I24" s="57"/>
      <c r="J24" s="57"/>
      <c r="K24" s="57"/>
      <c r="L24" s="58"/>
    </row>
    <row r="25" spans="1:12" x14ac:dyDescent="0.35">
      <c r="A25" s="59"/>
      <c r="B25" s="60"/>
      <c r="C25" s="60"/>
      <c r="D25" s="60"/>
      <c r="E25" s="60"/>
      <c r="F25" s="60"/>
      <c r="G25" s="60"/>
      <c r="H25" s="60"/>
      <c r="I25" s="60"/>
      <c r="J25" s="60"/>
      <c r="K25" s="60"/>
      <c r="L25" s="61"/>
    </row>
    <row r="26" spans="1:12" ht="10" customHeight="1" x14ac:dyDescent="0.35">
      <c r="A26" s="42"/>
      <c r="B26" s="42"/>
      <c r="C26" s="42"/>
      <c r="D26" s="42"/>
      <c r="E26" s="42"/>
      <c r="F26" s="42"/>
      <c r="G26" s="42"/>
      <c r="H26" s="42"/>
      <c r="I26" s="42"/>
      <c r="J26" s="42"/>
      <c r="K26" s="42"/>
      <c r="L26" s="42"/>
    </row>
    <row r="27" spans="1:12" ht="18" customHeight="1" x14ac:dyDescent="0.35">
      <c r="A27" s="53" t="s">
        <v>310</v>
      </c>
      <c r="B27" s="54"/>
      <c r="C27" s="54"/>
      <c r="D27" s="54"/>
      <c r="E27" s="54"/>
      <c r="F27" s="54"/>
      <c r="G27" s="54"/>
      <c r="H27" s="54"/>
      <c r="I27" s="54"/>
      <c r="J27" s="54"/>
      <c r="K27" s="54"/>
      <c r="L27" s="55"/>
    </row>
    <row r="28" spans="1:12" ht="18" customHeight="1" x14ac:dyDescent="0.35">
      <c r="A28" s="56"/>
      <c r="B28" s="57"/>
      <c r="C28" s="57"/>
      <c r="D28" s="57"/>
      <c r="E28" s="57"/>
      <c r="F28" s="57"/>
      <c r="G28" s="57"/>
      <c r="H28" s="57"/>
      <c r="I28" s="57"/>
      <c r="J28" s="57"/>
      <c r="K28" s="57"/>
      <c r="L28" s="58"/>
    </row>
    <row r="29" spans="1:12" ht="18" customHeight="1" x14ac:dyDescent="0.35">
      <c r="A29" s="56"/>
      <c r="B29" s="57"/>
      <c r="C29" s="57"/>
      <c r="D29" s="57"/>
      <c r="E29" s="57"/>
      <c r="F29" s="57"/>
      <c r="G29" s="57"/>
      <c r="H29" s="57"/>
      <c r="I29" s="57"/>
      <c r="J29" s="57"/>
      <c r="K29" s="57"/>
      <c r="L29" s="58"/>
    </row>
    <row r="30" spans="1:12" ht="18" customHeight="1" x14ac:dyDescent="0.35">
      <c r="A30" s="56"/>
      <c r="B30" s="57"/>
      <c r="C30" s="57"/>
      <c r="D30" s="57"/>
      <c r="E30" s="57"/>
      <c r="F30" s="57"/>
      <c r="G30" s="57"/>
      <c r="H30" s="57"/>
      <c r="I30" s="57"/>
      <c r="J30" s="57"/>
      <c r="K30" s="57"/>
      <c r="L30" s="58"/>
    </row>
    <row r="31" spans="1:12" ht="18" customHeight="1" x14ac:dyDescent="0.35">
      <c r="A31" s="56"/>
      <c r="B31" s="57"/>
      <c r="C31" s="57"/>
      <c r="D31" s="57"/>
      <c r="E31" s="57"/>
      <c r="F31" s="57"/>
      <c r="G31" s="57"/>
      <c r="H31" s="57"/>
      <c r="I31" s="57"/>
      <c r="J31" s="57"/>
      <c r="K31" s="57"/>
      <c r="L31" s="58"/>
    </row>
    <row r="32" spans="1:12" ht="18" customHeight="1" x14ac:dyDescent="0.35">
      <c r="A32" s="56"/>
      <c r="B32" s="57"/>
      <c r="C32" s="57"/>
      <c r="D32" s="57"/>
      <c r="E32" s="57"/>
      <c r="F32" s="57"/>
      <c r="G32" s="57"/>
      <c r="H32" s="57"/>
      <c r="I32" s="57"/>
      <c r="J32" s="57"/>
      <c r="K32" s="57"/>
      <c r="L32" s="58"/>
    </row>
    <row r="33" spans="1:12" ht="18" customHeight="1" x14ac:dyDescent="0.35">
      <c r="A33" s="56"/>
      <c r="B33" s="57"/>
      <c r="C33" s="57"/>
      <c r="D33" s="57"/>
      <c r="E33" s="57"/>
      <c r="F33" s="57"/>
      <c r="G33" s="57"/>
      <c r="H33" s="57"/>
      <c r="I33" s="57"/>
      <c r="J33" s="57"/>
      <c r="K33" s="57"/>
      <c r="L33" s="58"/>
    </row>
    <row r="34" spans="1:12" ht="18" customHeight="1" x14ac:dyDescent="0.35">
      <c r="A34" s="56"/>
      <c r="B34" s="57"/>
      <c r="C34" s="57"/>
      <c r="D34" s="57"/>
      <c r="E34" s="57"/>
      <c r="F34" s="57"/>
      <c r="G34" s="57"/>
      <c r="H34" s="57"/>
      <c r="I34" s="57"/>
      <c r="J34" s="57"/>
      <c r="K34" s="57"/>
      <c r="L34" s="58"/>
    </row>
    <row r="35" spans="1:12" ht="18" customHeight="1" x14ac:dyDescent="0.35">
      <c r="A35" s="56"/>
      <c r="B35" s="57"/>
      <c r="C35" s="57"/>
      <c r="D35" s="57"/>
      <c r="E35" s="57"/>
      <c r="F35" s="57"/>
      <c r="G35" s="57"/>
      <c r="H35" s="57"/>
      <c r="I35" s="57"/>
      <c r="J35" s="57"/>
      <c r="K35" s="57"/>
      <c r="L35" s="58"/>
    </row>
    <row r="36" spans="1:12" ht="18" customHeight="1" x14ac:dyDescent="0.35">
      <c r="A36" s="56"/>
      <c r="B36" s="57"/>
      <c r="C36" s="57"/>
      <c r="D36" s="57"/>
      <c r="E36" s="57"/>
      <c r="F36" s="57"/>
      <c r="G36" s="57"/>
      <c r="H36" s="57"/>
      <c r="I36" s="57"/>
      <c r="J36" s="57"/>
      <c r="K36" s="57"/>
      <c r="L36" s="58"/>
    </row>
    <row r="37" spans="1:12" ht="18" customHeight="1" x14ac:dyDescent="0.35">
      <c r="A37" s="56"/>
      <c r="B37" s="57"/>
      <c r="C37" s="57"/>
      <c r="D37" s="57"/>
      <c r="E37" s="57"/>
      <c r="F37" s="57"/>
      <c r="G37" s="57"/>
      <c r="H37" s="57"/>
      <c r="I37" s="57"/>
      <c r="J37" s="57"/>
      <c r="K37" s="57"/>
      <c r="L37" s="58"/>
    </row>
    <row r="38" spans="1:12" ht="18" customHeight="1" x14ac:dyDescent="0.35">
      <c r="A38" s="56"/>
      <c r="B38" s="57"/>
      <c r="C38" s="57"/>
      <c r="D38" s="57"/>
      <c r="E38" s="57"/>
      <c r="F38" s="57"/>
      <c r="G38" s="57"/>
      <c r="H38" s="57"/>
      <c r="I38" s="57"/>
      <c r="J38" s="57"/>
      <c r="K38" s="57"/>
      <c r="L38" s="58"/>
    </row>
    <row r="39" spans="1:12" ht="18" customHeight="1" x14ac:dyDescent="0.35">
      <c r="A39" s="56"/>
      <c r="B39" s="57"/>
      <c r="C39" s="57"/>
      <c r="D39" s="57"/>
      <c r="E39" s="57"/>
      <c r="F39" s="57"/>
      <c r="G39" s="57"/>
      <c r="H39" s="57"/>
      <c r="I39" s="57"/>
      <c r="J39" s="57"/>
      <c r="K39" s="57"/>
      <c r="L39" s="58"/>
    </row>
    <row r="40" spans="1:12" ht="18" customHeight="1" x14ac:dyDescent="0.35">
      <c r="A40" s="56"/>
      <c r="B40" s="57"/>
      <c r="C40" s="57"/>
      <c r="D40" s="57"/>
      <c r="E40" s="57"/>
      <c r="F40" s="57"/>
      <c r="G40" s="57"/>
      <c r="H40" s="57"/>
      <c r="I40" s="57"/>
      <c r="J40" s="57"/>
      <c r="K40" s="57"/>
      <c r="L40" s="58"/>
    </row>
    <row r="41" spans="1:12" ht="18" customHeight="1" x14ac:dyDescent="0.35">
      <c r="A41" s="56"/>
      <c r="B41" s="57"/>
      <c r="C41" s="57"/>
      <c r="D41" s="57"/>
      <c r="E41" s="57"/>
      <c r="F41" s="57"/>
      <c r="G41" s="57"/>
      <c r="H41" s="57"/>
      <c r="I41" s="57"/>
      <c r="J41" s="57"/>
      <c r="K41" s="57"/>
      <c r="L41" s="58"/>
    </row>
    <row r="42" spans="1:12" ht="18" customHeight="1" x14ac:dyDescent="0.35">
      <c r="A42" s="59"/>
      <c r="B42" s="60"/>
      <c r="C42" s="60"/>
      <c r="D42" s="60"/>
      <c r="E42" s="60"/>
      <c r="F42" s="60"/>
      <c r="G42" s="60"/>
      <c r="H42" s="60"/>
      <c r="I42" s="60"/>
      <c r="J42" s="60"/>
      <c r="K42" s="60"/>
      <c r="L42" s="61"/>
    </row>
    <row r="43" spans="1:12" ht="10" customHeight="1" x14ac:dyDescent="0.35">
      <c r="A43" s="43"/>
      <c r="B43" s="43"/>
      <c r="C43" s="43"/>
      <c r="D43" s="43"/>
      <c r="E43" s="43"/>
      <c r="F43" s="43"/>
      <c r="G43" s="43"/>
      <c r="H43" s="43"/>
      <c r="I43" s="43"/>
      <c r="J43" s="43"/>
      <c r="K43" s="43"/>
      <c r="L43" s="43"/>
    </row>
    <row r="44" spans="1:12" ht="18" customHeight="1" x14ac:dyDescent="0.35">
      <c r="A44" s="53" t="s">
        <v>343</v>
      </c>
      <c r="B44" s="54"/>
      <c r="C44" s="54"/>
      <c r="D44" s="54"/>
      <c r="E44" s="54"/>
      <c r="F44" s="54"/>
      <c r="G44" s="54"/>
      <c r="H44" s="54"/>
      <c r="I44" s="54"/>
      <c r="J44" s="54"/>
      <c r="K44" s="54"/>
      <c r="L44" s="55"/>
    </row>
    <row r="45" spans="1:12" ht="18" customHeight="1" x14ac:dyDescent="0.35">
      <c r="A45" s="56"/>
      <c r="B45" s="57"/>
      <c r="C45" s="57"/>
      <c r="D45" s="57"/>
      <c r="E45" s="57"/>
      <c r="F45" s="57"/>
      <c r="G45" s="57"/>
      <c r="H45" s="57"/>
      <c r="I45" s="57"/>
      <c r="J45" s="57"/>
      <c r="K45" s="57"/>
      <c r="L45" s="58"/>
    </row>
    <row r="46" spans="1:12" ht="18" customHeight="1" x14ac:dyDescent="0.35">
      <c r="A46" s="56"/>
      <c r="B46" s="57"/>
      <c r="C46" s="57"/>
      <c r="D46" s="57"/>
      <c r="E46" s="57"/>
      <c r="F46" s="57"/>
      <c r="G46" s="57"/>
      <c r="H46" s="57"/>
      <c r="I46" s="57"/>
      <c r="J46" s="57"/>
      <c r="K46" s="57"/>
      <c r="L46" s="58"/>
    </row>
    <row r="47" spans="1:12" ht="18" customHeight="1" x14ac:dyDescent="0.35">
      <c r="A47" s="56"/>
      <c r="B47" s="57"/>
      <c r="C47" s="57"/>
      <c r="D47" s="57"/>
      <c r="E47" s="57"/>
      <c r="F47" s="57"/>
      <c r="G47" s="57"/>
      <c r="H47" s="57"/>
      <c r="I47" s="57"/>
      <c r="J47" s="57"/>
      <c r="K47" s="57"/>
      <c r="L47" s="58"/>
    </row>
    <row r="48" spans="1:12" ht="18" customHeight="1" x14ac:dyDescent="0.35">
      <c r="A48" s="59"/>
      <c r="B48" s="60"/>
      <c r="C48" s="60"/>
      <c r="D48" s="60"/>
      <c r="E48" s="60"/>
      <c r="F48" s="60"/>
      <c r="G48" s="60"/>
      <c r="H48" s="60"/>
      <c r="I48" s="60"/>
      <c r="J48" s="60"/>
      <c r="K48" s="60"/>
      <c r="L48" s="61"/>
    </row>
    <row r="49" spans="1:13" ht="18" customHeight="1" x14ac:dyDescent="0.35">
      <c r="A49"/>
      <c r="B49"/>
      <c r="C49"/>
      <c r="D49"/>
      <c r="E49"/>
      <c r="F49"/>
      <c r="G49"/>
      <c r="H49"/>
      <c r="I49"/>
      <c r="J49"/>
      <c r="K49"/>
      <c r="L49"/>
    </row>
    <row r="50" spans="1:13" ht="18" customHeight="1" x14ac:dyDescent="0.35">
      <c r="A50"/>
      <c r="B50"/>
      <c r="C50"/>
      <c r="D50"/>
      <c r="E50"/>
      <c r="F50"/>
      <c r="G50"/>
      <c r="H50"/>
      <c r="I50"/>
      <c r="J50"/>
      <c r="K50"/>
      <c r="L50"/>
    </row>
    <row r="51" spans="1:13" ht="18" customHeight="1" x14ac:dyDescent="0.35">
      <c r="A51"/>
      <c r="B51"/>
      <c r="C51"/>
      <c r="D51"/>
      <c r="E51"/>
      <c r="F51"/>
      <c r="G51"/>
      <c r="H51"/>
      <c r="I51"/>
      <c r="J51"/>
      <c r="K51"/>
      <c r="L51"/>
    </row>
    <row r="52" spans="1:13" ht="18" customHeight="1" x14ac:dyDescent="0.35">
      <c r="A52"/>
      <c r="B52"/>
      <c r="C52"/>
      <c r="D52"/>
      <c r="E52"/>
      <c r="F52"/>
      <c r="G52"/>
      <c r="H52"/>
      <c r="I52"/>
      <c r="J52"/>
      <c r="K52"/>
      <c r="L52"/>
    </row>
    <row r="53" spans="1:13" ht="18" customHeight="1" x14ac:dyDescent="0.35">
      <c r="A53"/>
      <c r="B53"/>
      <c r="C53"/>
      <c r="D53"/>
      <c r="E53"/>
      <c r="F53"/>
      <c r="G53"/>
      <c r="H53"/>
      <c r="I53"/>
      <c r="J53"/>
      <c r="K53"/>
      <c r="L53"/>
      <c r="M53"/>
    </row>
    <row r="54" spans="1:13" ht="18" customHeight="1" x14ac:dyDescent="0.35">
      <c r="A54"/>
      <c r="B54"/>
      <c r="C54"/>
      <c r="D54"/>
      <c r="E54"/>
      <c r="F54"/>
      <c r="G54"/>
      <c r="H54"/>
      <c r="I54"/>
      <c r="J54"/>
      <c r="K54"/>
      <c r="L54"/>
      <c r="M54"/>
    </row>
    <row r="55" spans="1:13" ht="18" customHeight="1" x14ac:dyDescent="0.35">
      <c r="A55"/>
      <c r="B55"/>
      <c r="C55"/>
      <c r="D55"/>
      <c r="E55"/>
      <c r="F55"/>
      <c r="G55"/>
      <c r="H55"/>
      <c r="I55"/>
      <c r="J55"/>
      <c r="K55"/>
      <c r="L55"/>
      <c r="M55"/>
    </row>
    <row r="56" spans="1:13" ht="18" customHeight="1" x14ac:dyDescent="0.35">
      <c r="A56" s="43"/>
      <c r="B56" s="43"/>
      <c r="C56" s="43"/>
      <c r="D56" s="43"/>
      <c r="E56" s="43"/>
      <c r="F56" s="43"/>
      <c r="G56" s="43"/>
      <c r="H56" s="43"/>
      <c r="I56" s="43"/>
      <c r="J56" s="43"/>
      <c r="K56" s="43"/>
      <c r="L56" s="43"/>
    </row>
    <row r="57" spans="1:13" ht="18" customHeight="1" x14ac:dyDescent="0.35">
      <c r="A57" s="43"/>
      <c r="B57" s="43"/>
      <c r="C57" s="43"/>
      <c r="D57" s="43"/>
      <c r="E57" s="43"/>
      <c r="F57" s="43"/>
      <c r="G57" s="43"/>
      <c r="H57" s="43"/>
      <c r="I57" s="43"/>
      <c r="J57" s="43"/>
      <c r="K57" s="43"/>
      <c r="L57" s="43"/>
    </row>
    <row r="58" spans="1:13" ht="18" customHeight="1" x14ac:dyDescent="0.35">
      <c r="A58" s="43"/>
      <c r="B58" s="43"/>
      <c r="C58" s="43"/>
      <c r="D58" s="43"/>
      <c r="E58" s="43"/>
      <c r="F58" s="43"/>
      <c r="G58" s="43"/>
      <c r="H58" s="43"/>
      <c r="I58" s="43"/>
      <c r="J58" s="43"/>
      <c r="K58" s="43"/>
      <c r="L58" s="43"/>
    </row>
    <row r="59" spans="1:13" ht="18" customHeight="1" x14ac:dyDescent="0.35">
      <c r="A59" s="43"/>
      <c r="B59" s="43"/>
      <c r="C59" s="43"/>
      <c r="D59" s="43"/>
      <c r="E59" s="43"/>
      <c r="F59" s="43"/>
      <c r="G59" s="43"/>
      <c r="H59" s="43"/>
      <c r="I59" s="43"/>
      <c r="J59" s="43"/>
      <c r="K59" s="43"/>
      <c r="L59" s="43"/>
    </row>
    <row r="60" spans="1:13" ht="18" customHeight="1" x14ac:dyDescent="0.35">
      <c r="A60" s="43"/>
      <c r="B60" s="43"/>
      <c r="C60" s="43"/>
      <c r="D60" s="43"/>
      <c r="E60" s="43"/>
      <c r="F60" s="43"/>
      <c r="G60" s="43"/>
      <c r="H60" s="43"/>
      <c r="I60" s="43"/>
      <c r="J60" s="43"/>
      <c r="K60" s="43"/>
      <c r="L60" s="43"/>
    </row>
    <row r="61" spans="1:13" ht="18" customHeight="1" x14ac:dyDescent="0.35">
      <c r="A61" s="43"/>
      <c r="B61" s="43"/>
      <c r="C61" s="43"/>
      <c r="D61" s="43"/>
      <c r="E61" s="43"/>
      <c r="F61" s="43"/>
      <c r="G61" s="43"/>
      <c r="H61" s="43"/>
      <c r="I61" s="43"/>
      <c r="J61" s="43"/>
      <c r="K61" s="43"/>
      <c r="L61" s="43"/>
    </row>
    <row r="62" spans="1:13" ht="18" customHeight="1" x14ac:dyDescent="0.35">
      <c r="A62" s="43"/>
      <c r="B62" s="43"/>
      <c r="C62" s="43"/>
      <c r="D62" s="43"/>
      <c r="E62" s="43"/>
      <c r="F62" s="43"/>
      <c r="G62" s="43"/>
      <c r="H62" s="43"/>
      <c r="I62" s="43"/>
      <c r="J62" s="43"/>
      <c r="K62" s="43"/>
      <c r="L62" s="43"/>
    </row>
    <row r="63" spans="1:13" ht="18" customHeight="1" x14ac:dyDescent="0.35">
      <c r="A63" s="43"/>
      <c r="B63" s="43"/>
      <c r="C63" s="43"/>
      <c r="D63" s="43"/>
      <c r="E63" s="43"/>
      <c r="F63" s="43"/>
      <c r="G63" s="43"/>
      <c r="H63" s="43"/>
      <c r="I63" s="43"/>
      <c r="J63" s="43"/>
      <c r="K63" s="43"/>
      <c r="L63" s="43"/>
    </row>
    <row r="64" spans="1:13" ht="18" customHeight="1" x14ac:dyDescent="0.35">
      <c r="A64" s="43"/>
      <c r="B64" s="43"/>
      <c r="C64" s="43"/>
      <c r="D64" s="43"/>
      <c r="E64" s="43"/>
      <c r="F64" s="43"/>
      <c r="G64" s="43"/>
      <c r="H64" s="43"/>
      <c r="I64" s="43"/>
      <c r="J64" s="43"/>
      <c r="K64" s="43"/>
      <c r="L64" s="43"/>
    </row>
    <row r="65" spans="1:12" ht="18" customHeight="1" x14ac:dyDescent="0.35">
      <c r="A65" s="43"/>
      <c r="B65" s="43"/>
      <c r="C65" s="43"/>
      <c r="D65" s="43"/>
      <c r="E65" s="43"/>
      <c r="F65" s="43"/>
      <c r="G65" s="43"/>
      <c r="H65" s="43"/>
      <c r="I65" s="43"/>
      <c r="J65" s="43"/>
      <c r="K65" s="43"/>
      <c r="L65" s="43"/>
    </row>
    <row r="66" spans="1:12" ht="18" customHeight="1" x14ac:dyDescent="0.35">
      <c r="A66" s="43"/>
      <c r="B66" s="43"/>
      <c r="C66" s="43"/>
      <c r="D66" s="43"/>
      <c r="E66" s="43"/>
      <c r="F66" s="43"/>
      <c r="G66" s="43"/>
      <c r="H66" s="43"/>
      <c r="I66" s="43"/>
      <c r="J66" s="43"/>
      <c r="K66" s="43"/>
      <c r="L66" s="43"/>
    </row>
    <row r="67" spans="1:12" ht="18" customHeight="1" x14ac:dyDescent="0.35">
      <c r="A67" s="43"/>
      <c r="B67" s="43"/>
      <c r="C67" s="43"/>
      <c r="D67" s="43"/>
      <c r="E67" s="43"/>
      <c r="F67" s="43"/>
      <c r="G67" s="43"/>
      <c r="H67" s="43"/>
      <c r="I67" s="43"/>
      <c r="J67" s="43"/>
      <c r="K67" s="43"/>
      <c r="L67" s="43"/>
    </row>
    <row r="68" spans="1:12" ht="18" customHeight="1" x14ac:dyDescent="0.35">
      <c r="A68" s="43"/>
      <c r="B68" s="43"/>
      <c r="C68" s="43"/>
      <c r="D68" s="43"/>
      <c r="E68" s="43"/>
      <c r="F68" s="43"/>
      <c r="G68" s="43"/>
      <c r="H68" s="43"/>
      <c r="I68" s="43"/>
      <c r="J68" s="43"/>
      <c r="K68" s="43"/>
      <c r="L68" s="43"/>
    </row>
    <row r="69" spans="1:12" ht="18" customHeight="1" x14ac:dyDescent="0.35">
      <c r="A69" s="43"/>
      <c r="B69" s="43"/>
      <c r="C69" s="43"/>
      <c r="D69" s="43"/>
      <c r="E69" s="43"/>
      <c r="F69" s="43"/>
      <c r="G69" s="43"/>
      <c r="H69" s="43"/>
      <c r="I69" s="43"/>
      <c r="J69" s="43"/>
      <c r="K69" s="43"/>
      <c r="L69" s="43"/>
    </row>
    <row r="70" spans="1:12" ht="18" customHeight="1" x14ac:dyDescent="0.35">
      <c r="A70" s="43"/>
      <c r="B70" s="43"/>
      <c r="C70" s="43"/>
      <c r="D70" s="43"/>
      <c r="E70" s="43"/>
      <c r="F70" s="43"/>
      <c r="G70" s="43"/>
      <c r="H70" s="43"/>
      <c r="I70" s="43"/>
      <c r="J70" s="43"/>
      <c r="K70" s="43"/>
      <c r="L70" s="43"/>
    </row>
    <row r="71" spans="1:12" ht="18" customHeight="1" x14ac:dyDescent="0.35">
      <c r="A71" s="43"/>
      <c r="B71" s="43"/>
      <c r="C71" s="43"/>
      <c r="D71" s="43"/>
      <c r="E71" s="43"/>
      <c r="F71" s="43"/>
      <c r="G71" s="43"/>
      <c r="H71" s="43"/>
      <c r="I71" s="43"/>
      <c r="J71" s="43"/>
      <c r="K71" s="43"/>
      <c r="L71" s="43"/>
    </row>
    <row r="72" spans="1:12" ht="18" customHeight="1" x14ac:dyDescent="0.35">
      <c r="A72" s="43"/>
      <c r="B72" s="43"/>
      <c r="C72" s="43"/>
      <c r="D72" s="43"/>
      <c r="E72" s="43"/>
      <c r="F72" s="43"/>
      <c r="G72" s="43"/>
      <c r="H72" s="43"/>
      <c r="I72" s="43"/>
      <c r="J72" s="43"/>
      <c r="K72" s="43"/>
      <c r="L72" s="43"/>
    </row>
    <row r="73" spans="1:12" ht="18" customHeight="1" x14ac:dyDescent="0.35">
      <c r="A73" s="43"/>
      <c r="B73" s="43"/>
      <c r="C73" s="43"/>
      <c r="D73" s="43"/>
      <c r="E73" s="43"/>
      <c r="F73" s="43"/>
      <c r="G73" s="43"/>
      <c r="H73" s="43"/>
      <c r="I73" s="43"/>
      <c r="J73" s="43"/>
      <c r="K73" s="43"/>
      <c r="L73" s="43"/>
    </row>
    <row r="74" spans="1:12" ht="18" customHeight="1" x14ac:dyDescent="0.35">
      <c r="A74" s="43"/>
      <c r="B74" s="43"/>
      <c r="C74" s="43"/>
      <c r="D74" s="43"/>
      <c r="E74" s="43"/>
      <c r="F74" s="43"/>
      <c r="G74" s="43"/>
      <c r="H74" s="43"/>
      <c r="I74" s="43"/>
      <c r="J74" s="43"/>
      <c r="K74" s="43"/>
      <c r="L74" s="43"/>
    </row>
    <row r="75" spans="1:12" ht="18" customHeight="1" x14ac:dyDescent="0.35">
      <c r="A75" s="43"/>
      <c r="B75" s="43"/>
      <c r="C75" s="43"/>
      <c r="D75" s="43"/>
      <c r="E75" s="43"/>
      <c r="F75" s="43"/>
      <c r="G75" s="43"/>
      <c r="H75" s="43"/>
      <c r="I75" s="43"/>
      <c r="J75" s="43"/>
      <c r="K75" s="43"/>
      <c r="L75" s="43"/>
    </row>
    <row r="76" spans="1:12" ht="18" customHeight="1" x14ac:dyDescent="0.35">
      <c r="A76" s="43"/>
      <c r="B76" s="43"/>
      <c r="C76" s="43"/>
      <c r="D76" s="43"/>
      <c r="E76" s="43"/>
      <c r="F76" s="43"/>
      <c r="G76" s="43"/>
      <c r="H76" s="43"/>
      <c r="I76" s="43"/>
      <c r="J76" s="43"/>
      <c r="K76" s="43"/>
      <c r="L76" s="43"/>
    </row>
    <row r="77" spans="1:12" ht="18" customHeight="1" x14ac:dyDescent="0.35">
      <c r="A77" s="43"/>
      <c r="B77" s="43"/>
      <c r="C77" s="43"/>
      <c r="D77" s="43"/>
      <c r="E77" s="43"/>
      <c r="F77" s="43"/>
      <c r="G77" s="43"/>
      <c r="H77" s="43"/>
      <c r="I77" s="43"/>
      <c r="J77" s="43"/>
      <c r="K77" s="43"/>
      <c r="L77" s="43"/>
    </row>
    <row r="78" spans="1:12" ht="18" customHeight="1" x14ac:dyDescent="0.35">
      <c r="A78" s="43"/>
      <c r="B78" s="43"/>
      <c r="C78" s="43"/>
      <c r="D78" s="43"/>
      <c r="E78" s="43"/>
      <c r="F78" s="43"/>
      <c r="G78" s="43"/>
      <c r="H78" s="43"/>
      <c r="I78" s="43"/>
      <c r="J78" s="43"/>
      <c r="K78" s="43"/>
      <c r="L78" s="43"/>
    </row>
    <row r="79" spans="1:12" ht="18" customHeight="1" x14ac:dyDescent="0.35">
      <c r="A79" s="43"/>
      <c r="B79" s="43"/>
      <c r="C79" s="43"/>
      <c r="D79" s="43"/>
      <c r="E79" s="43"/>
      <c r="F79" s="43"/>
      <c r="G79" s="43"/>
      <c r="H79" s="43"/>
      <c r="I79" s="43"/>
      <c r="J79" s="43"/>
      <c r="K79" s="43"/>
      <c r="L79" s="43"/>
    </row>
    <row r="80" spans="1:12" ht="18" customHeight="1" x14ac:dyDescent="0.35">
      <c r="A80" s="43"/>
      <c r="B80" s="43"/>
      <c r="C80" s="43"/>
      <c r="D80" s="43"/>
      <c r="E80" s="43"/>
      <c r="F80" s="43"/>
      <c r="G80" s="43"/>
      <c r="H80" s="43"/>
      <c r="I80" s="43"/>
      <c r="J80" s="43"/>
      <c r="K80" s="43"/>
      <c r="L80" s="43"/>
    </row>
    <row r="81" spans="1:12" ht="18" customHeight="1" x14ac:dyDescent="0.35">
      <c r="A81" s="43"/>
      <c r="B81" s="43"/>
      <c r="C81" s="43"/>
      <c r="D81" s="43"/>
      <c r="E81" s="43"/>
      <c r="F81" s="43"/>
      <c r="G81" s="43"/>
      <c r="H81" s="43"/>
      <c r="I81" s="43"/>
      <c r="J81" s="43"/>
      <c r="K81" s="43"/>
      <c r="L81" s="43"/>
    </row>
    <row r="82" spans="1:12" ht="18" customHeight="1" x14ac:dyDescent="0.35">
      <c r="A82" s="43"/>
      <c r="B82" s="43"/>
      <c r="C82" s="43"/>
      <c r="D82" s="43"/>
      <c r="E82" s="43"/>
      <c r="F82" s="43"/>
      <c r="G82" s="43"/>
      <c r="H82" s="43"/>
      <c r="I82" s="43"/>
      <c r="J82" s="43"/>
      <c r="K82" s="43"/>
      <c r="L82" s="43"/>
    </row>
    <row r="83" spans="1:12" ht="18" customHeight="1" x14ac:dyDescent="0.35">
      <c r="A83" s="43"/>
      <c r="B83" s="43"/>
      <c r="C83" s="43"/>
      <c r="D83" s="43"/>
      <c r="E83" s="43"/>
      <c r="F83" s="43"/>
      <c r="G83" s="43"/>
      <c r="H83" s="43"/>
      <c r="I83" s="43"/>
      <c r="J83" s="43"/>
      <c r="K83" s="43"/>
      <c r="L83" s="43"/>
    </row>
    <row r="84" spans="1:12" ht="18" customHeight="1" x14ac:dyDescent="0.35">
      <c r="A84" s="43"/>
      <c r="B84" s="43"/>
      <c r="C84" s="43"/>
      <c r="D84" s="43"/>
      <c r="E84" s="43"/>
      <c r="F84" s="43"/>
      <c r="G84" s="43"/>
      <c r="H84" s="43"/>
      <c r="I84" s="43"/>
      <c r="J84" s="43"/>
      <c r="K84" s="43"/>
      <c r="L84" s="43"/>
    </row>
    <row r="85" spans="1:12" ht="18" customHeight="1" x14ac:dyDescent="0.35">
      <c r="A85" s="43"/>
      <c r="B85" s="43"/>
      <c r="C85" s="43"/>
      <c r="D85" s="43"/>
      <c r="E85" s="43"/>
      <c r="F85" s="43"/>
      <c r="G85" s="43"/>
      <c r="H85" s="43"/>
      <c r="I85" s="43"/>
      <c r="J85" s="43"/>
      <c r="K85" s="43"/>
      <c r="L85" s="43"/>
    </row>
    <row r="86" spans="1:12" ht="18" customHeight="1" x14ac:dyDescent="0.35">
      <c r="A86" s="43"/>
      <c r="B86" s="43"/>
      <c r="C86" s="43"/>
      <c r="D86" s="43"/>
      <c r="E86" s="43"/>
      <c r="F86" s="43"/>
      <c r="G86" s="43"/>
      <c r="H86" s="43"/>
      <c r="I86" s="43"/>
      <c r="J86" s="43"/>
      <c r="K86" s="43"/>
      <c r="L86" s="43"/>
    </row>
    <row r="87" spans="1:12" ht="18" customHeight="1" x14ac:dyDescent="0.35">
      <c r="A87" s="43"/>
      <c r="B87" s="43"/>
      <c r="C87" s="43"/>
      <c r="D87" s="43"/>
      <c r="E87" s="43"/>
      <c r="F87" s="43"/>
      <c r="G87" s="43"/>
      <c r="H87" s="43"/>
      <c r="I87" s="43"/>
      <c r="J87" s="43"/>
      <c r="K87" s="43"/>
      <c r="L87" s="43"/>
    </row>
    <row r="88" spans="1:12" ht="18" customHeight="1" x14ac:dyDescent="0.35">
      <c r="A88" s="43"/>
      <c r="B88" s="43"/>
      <c r="C88" s="43"/>
      <c r="D88" s="43"/>
      <c r="E88" s="43"/>
      <c r="F88" s="43"/>
      <c r="G88" s="43"/>
      <c r="H88" s="43"/>
      <c r="I88" s="43"/>
      <c r="J88" s="43"/>
      <c r="K88" s="43"/>
      <c r="L88" s="43"/>
    </row>
    <row r="89" spans="1:12" ht="18" customHeight="1" x14ac:dyDescent="0.35">
      <c r="A89" s="43"/>
      <c r="B89" s="43"/>
      <c r="C89" s="43"/>
      <c r="D89" s="43"/>
      <c r="E89" s="43"/>
      <c r="F89" s="43"/>
      <c r="G89" s="43"/>
      <c r="H89" s="43"/>
      <c r="I89" s="43"/>
      <c r="J89" s="43"/>
      <c r="K89" s="43"/>
      <c r="L89" s="43"/>
    </row>
    <row r="90" spans="1:12" ht="18" customHeight="1" x14ac:dyDescent="0.35">
      <c r="A90" s="43"/>
      <c r="B90" s="43"/>
      <c r="C90" s="43"/>
      <c r="D90" s="43"/>
      <c r="E90" s="43"/>
      <c r="F90" s="43"/>
      <c r="G90" s="43"/>
      <c r="H90" s="43"/>
      <c r="I90" s="43"/>
      <c r="J90" s="43"/>
      <c r="K90" s="43"/>
      <c r="L90" s="43"/>
    </row>
    <row r="91" spans="1:12" ht="18" customHeight="1" x14ac:dyDescent="0.35">
      <c r="A91" s="43"/>
      <c r="B91" s="43"/>
      <c r="C91" s="43"/>
      <c r="D91" s="43"/>
      <c r="E91" s="43"/>
      <c r="F91" s="43"/>
      <c r="G91" s="43"/>
      <c r="H91" s="43"/>
      <c r="I91" s="43"/>
      <c r="J91" s="43"/>
      <c r="K91" s="43"/>
      <c r="L91" s="43"/>
    </row>
    <row r="92" spans="1:12" ht="18" customHeight="1" x14ac:dyDescent="0.35">
      <c r="A92" s="43"/>
      <c r="B92" s="43"/>
      <c r="C92" s="43"/>
      <c r="D92" s="43"/>
      <c r="E92" s="43"/>
      <c r="F92" s="43"/>
      <c r="G92" s="43"/>
      <c r="H92" s="43"/>
      <c r="I92" s="43"/>
      <c r="J92" s="43"/>
      <c r="K92" s="43"/>
      <c r="L92" s="43"/>
    </row>
    <row r="93" spans="1:12" ht="18" customHeight="1" x14ac:dyDescent="0.35">
      <c r="A93" s="43"/>
      <c r="B93" s="43"/>
      <c r="C93" s="43"/>
      <c r="D93" s="43"/>
      <c r="E93" s="43"/>
      <c r="F93" s="43"/>
      <c r="G93" s="43"/>
      <c r="H93" s="43"/>
      <c r="I93" s="43"/>
      <c r="J93" s="43"/>
      <c r="K93" s="43"/>
      <c r="L93" s="43"/>
    </row>
    <row r="94" spans="1:12" ht="18" customHeight="1" x14ac:dyDescent="0.35">
      <c r="A94" s="43"/>
      <c r="B94" s="43"/>
      <c r="C94" s="43"/>
      <c r="D94" s="43"/>
      <c r="E94" s="43"/>
      <c r="F94" s="43"/>
      <c r="G94" s="43"/>
      <c r="H94" s="43"/>
      <c r="I94" s="43"/>
      <c r="J94" s="43"/>
      <c r="K94" s="43"/>
      <c r="L94" s="43"/>
    </row>
    <row r="95" spans="1:12" ht="18" customHeight="1" x14ac:dyDescent="0.35">
      <c r="A95" s="43"/>
      <c r="B95" s="43"/>
      <c r="C95" s="43"/>
      <c r="D95" s="43"/>
      <c r="E95" s="43"/>
      <c r="F95" s="43"/>
      <c r="G95" s="43"/>
      <c r="H95" s="43"/>
      <c r="I95" s="43"/>
      <c r="J95" s="43"/>
      <c r="K95" s="43"/>
      <c r="L95" s="43"/>
    </row>
    <row r="96" spans="1:12" ht="18" customHeight="1" x14ac:dyDescent="0.35">
      <c r="A96" s="43"/>
      <c r="B96" s="43"/>
      <c r="C96" s="43"/>
      <c r="D96" s="43"/>
      <c r="E96" s="43"/>
      <c r="F96" s="43"/>
      <c r="G96" s="43"/>
      <c r="H96" s="43"/>
      <c r="I96" s="43"/>
      <c r="J96" s="43"/>
      <c r="K96" s="43"/>
      <c r="L96" s="43"/>
    </row>
    <row r="97" spans="1:12" ht="18" customHeight="1" x14ac:dyDescent="0.35">
      <c r="A97" s="43"/>
      <c r="B97" s="43"/>
      <c r="C97" s="43"/>
      <c r="D97" s="43"/>
      <c r="E97" s="43"/>
      <c r="F97" s="43"/>
      <c r="G97" s="43"/>
      <c r="H97" s="43"/>
      <c r="I97" s="43"/>
      <c r="J97" s="43"/>
      <c r="K97" s="43"/>
      <c r="L97" s="43"/>
    </row>
    <row r="98" spans="1:12" ht="18" customHeight="1" x14ac:dyDescent="0.35">
      <c r="A98" s="43"/>
      <c r="B98" s="43"/>
      <c r="C98" s="43"/>
      <c r="D98" s="43"/>
      <c r="E98" s="43"/>
      <c r="F98" s="43"/>
      <c r="G98" s="43"/>
      <c r="H98" s="43"/>
      <c r="I98" s="43"/>
      <c r="J98" s="43"/>
      <c r="K98" s="43"/>
      <c r="L98" s="43"/>
    </row>
    <row r="99" spans="1:12" ht="18" customHeight="1" x14ac:dyDescent="0.35">
      <c r="A99" s="43"/>
      <c r="B99" s="43"/>
      <c r="C99" s="43"/>
      <c r="D99" s="43"/>
      <c r="E99" s="43"/>
      <c r="F99" s="43"/>
      <c r="G99" s="43"/>
      <c r="H99" s="43"/>
      <c r="I99" s="43"/>
      <c r="J99" s="43"/>
      <c r="K99" s="43"/>
      <c r="L99" s="43"/>
    </row>
    <row r="100" spans="1:12" ht="18" customHeight="1" x14ac:dyDescent="0.35">
      <c r="A100" s="43"/>
      <c r="B100" s="43"/>
      <c r="C100" s="43"/>
      <c r="D100" s="43"/>
      <c r="E100" s="43"/>
      <c r="F100" s="43"/>
      <c r="G100" s="43"/>
      <c r="H100" s="43"/>
      <c r="I100" s="43"/>
      <c r="J100" s="43"/>
      <c r="K100" s="43"/>
      <c r="L100" s="43"/>
    </row>
    <row r="101" spans="1:12" ht="18" customHeight="1" x14ac:dyDescent="0.35">
      <c r="A101" s="43"/>
      <c r="B101" s="43"/>
      <c r="C101" s="43"/>
      <c r="D101" s="43"/>
      <c r="E101" s="43"/>
      <c r="F101" s="43"/>
      <c r="G101" s="43"/>
      <c r="H101" s="43"/>
      <c r="I101" s="43"/>
      <c r="J101" s="43"/>
      <c r="K101" s="43"/>
      <c r="L101" s="43"/>
    </row>
    <row r="102" spans="1:12" ht="18" customHeight="1" x14ac:dyDescent="0.35">
      <c r="A102" s="43"/>
      <c r="B102" s="43"/>
      <c r="C102" s="43"/>
      <c r="D102" s="43"/>
      <c r="E102" s="43"/>
      <c r="F102" s="43"/>
      <c r="G102" s="43"/>
      <c r="H102" s="43"/>
      <c r="I102" s="43"/>
      <c r="J102" s="43"/>
      <c r="K102" s="43"/>
      <c r="L102" s="43"/>
    </row>
    <row r="103" spans="1:12" ht="18" customHeight="1" x14ac:dyDescent="0.35">
      <c r="A103" s="43"/>
      <c r="B103" s="43"/>
      <c r="C103" s="43"/>
      <c r="D103" s="43"/>
      <c r="E103" s="43"/>
      <c r="F103" s="43"/>
      <c r="G103" s="43"/>
      <c r="H103" s="43"/>
      <c r="I103" s="43"/>
      <c r="J103" s="43"/>
      <c r="K103" s="43"/>
      <c r="L103" s="43"/>
    </row>
    <row r="104" spans="1:12" ht="18" customHeight="1" x14ac:dyDescent="0.35">
      <c r="A104" s="43"/>
      <c r="B104" s="43"/>
      <c r="C104" s="43"/>
      <c r="D104" s="43"/>
      <c r="E104" s="43"/>
      <c r="F104" s="43"/>
      <c r="G104" s="43"/>
      <c r="H104" s="43"/>
      <c r="I104" s="43"/>
      <c r="J104" s="43"/>
      <c r="K104" s="43"/>
      <c r="L104" s="43"/>
    </row>
    <row r="105" spans="1:12" ht="18" customHeight="1" x14ac:dyDescent="0.35">
      <c r="A105" s="43"/>
      <c r="B105" s="43"/>
      <c r="C105" s="43"/>
      <c r="D105" s="43"/>
      <c r="E105" s="43"/>
      <c r="F105" s="43"/>
      <c r="G105" s="43"/>
      <c r="H105" s="43"/>
      <c r="I105" s="43"/>
      <c r="J105" s="43"/>
      <c r="K105" s="43"/>
      <c r="L105" s="43"/>
    </row>
    <row r="106" spans="1:12" ht="18" customHeight="1" x14ac:dyDescent="0.35">
      <c r="A106" s="43"/>
      <c r="B106" s="43"/>
      <c r="C106" s="43"/>
      <c r="D106" s="43"/>
      <c r="E106" s="43"/>
      <c r="F106" s="43"/>
      <c r="G106" s="43"/>
      <c r="H106" s="43"/>
      <c r="I106" s="43"/>
      <c r="J106" s="43"/>
      <c r="K106" s="43"/>
      <c r="L106" s="43"/>
    </row>
    <row r="107" spans="1:12" ht="18" customHeight="1" x14ac:dyDescent="0.35">
      <c r="A107" s="43"/>
      <c r="B107" s="43"/>
      <c r="C107" s="43"/>
      <c r="D107" s="43"/>
      <c r="E107" s="43"/>
      <c r="F107" s="43"/>
      <c r="G107" s="43"/>
      <c r="H107" s="43"/>
      <c r="I107" s="43"/>
      <c r="J107" s="43"/>
      <c r="K107" s="43"/>
      <c r="L107" s="43"/>
    </row>
    <row r="108" spans="1:12" ht="18" customHeight="1" x14ac:dyDescent="0.35">
      <c r="A108" s="43"/>
      <c r="B108" s="43"/>
      <c r="C108" s="43"/>
      <c r="D108" s="43"/>
      <c r="E108" s="43"/>
      <c r="F108" s="43"/>
      <c r="G108" s="43"/>
      <c r="H108" s="43"/>
      <c r="I108" s="43"/>
      <c r="J108" s="43"/>
      <c r="K108" s="43"/>
      <c r="L108" s="43"/>
    </row>
    <row r="109" spans="1:12" ht="18" customHeight="1" x14ac:dyDescent="0.35">
      <c r="A109" s="43"/>
      <c r="B109" s="43"/>
      <c r="C109" s="43"/>
      <c r="D109" s="43"/>
      <c r="E109" s="43"/>
      <c r="F109" s="43"/>
      <c r="G109" s="43"/>
      <c r="H109" s="43"/>
      <c r="I109" s="43"/>
      <c r="J109" s="43"/>
      <c r="K109" s="43"/>
      <c r="L109" s="43"/>
    </row>
    <row r="110" spans="1:12" ht="18" customHeight="1" x14ac:dyDescent="0.35">
      <c r="A110" s="43"/>
      <c r="B110" s="43"/>
      <c r="C110" s="43"/>
      <c r="D110" s="43"/>
      <c r="E110" s="43"/>
      <c r="F110" s="43"/>
      <c r="G110" s="43"/>
      <c r="H110" s="43"/>
      <c r="I110" s="43"/>
      <c r="J110" s="43"/>
      <c r="K110" s="43"/>
      <c r="L110" s="43"/>
    </row>
    <row r="111" spans="1:12" ht="18" customHeight="1" x14ac:dyDescent="0.35">
      <c r="A111" s="43"/>
      <c r="B111" s="43"/>
      <c r="C111" s="43"/>
      <c r="D111" s="43"/>
      <c r="E111" s="43"/>
      <c r="F111" s="43"/>
      <c r="G111" s="43"/>
      <c r="H111" s="43"/>
      <c r="I111" s="43"/>
      <c r="J111" s="43"/>
      <c r="K111" s="43"/>
      <c r="L111" s="43"/>
    </row>
    <row r="112" spans="1:12" ht="18" customHeight="1" x14ac:dyDescent="0.35">
      <c r="A112" s="43"/>
      <c r="B112" s="43"/>
      <c r="C112" s="43"/>
      <c r="D112" s="43"/>
      <c r="E112" s="43"/>
      <c r="F112" s="43"/>
      <c r="G112" s="43"/>
      <c r="H112" s="43"/>
      <c r="I112" s="43"/>
      <c r="J112" s="43"/>
      <c r="K112" s="43"/>
      <c r="L112" s="43"/>
    </row>
    <row r="113" spans="1:12" ht="18" customHeight="1" x14ac:dyDescent="0.35">
      <c r="A113" s="43"/>
      <c r="B113" s="43"/>
      <c r="C113" s="43"/>
      <c r="D113" s="43"/>
      <c r="E113" s="43"/>
      <c r="F113" s="43"/>
      <c r="G113" s="43"/>
      <c r="H113" s="43"/>
      <c r="I113" s="43"/>
      <c r="J113" s="43"/>
      <c r="K113" s="43"/>
      <c r="L113" s="43"/>
    </row>
    <row r="114" spans="1:12" ht="18" customHeight="1" x14ac:dyDescent="0.35">
      <c r="A114" s="43"/>
      <c r="B114" s="43"/>
      <c r="C114" s="43"/>
      <c r="D114" s="43"/>
      <c r="E114" s="43"/>
      <c r="F114" s="43"/>
      <c r="G114" s="43"/>
      <c r="H114" s="43"/>
      <c r="I114" s="43"/>
      <c r="J114" s="43"/>
      <c r="K114" s="43"/>
      <c r="L114" s="43"/>
    </row>
    <row r="115" spans="1:12" ht="18" customHeight="1" x14ac:dyDescent="0.35">
      <c r="A115" s="43"/>
      <c r="B115" s="43"/>
      <c r="C115" s="43"/>
      <c r="D115" s="43"/>
      <c r="E115" s="43"/>
      <c r="F115" s="43"/>
      <c r="G115" s="43"/>
      <c r="H115" s="43"/>
      <c r="I115" s="43"/>
      <c r="J115" s="43"/>
      <c r="K115" s="43"/>
      <c r="L115" s="43"/>
    </row>
    <row r="116" spans="1:12" ht="18" customHeight="1" x14ac:dyDescent="0.35">
      <c r="A116" s="43"/>
      <c r="B116" s="43"/>
      <c r="C116" s="43"/>
      <c r="D116" s="43"/>
      <c r="E116" s="43"/>
      <c r="F116" s="43"/>
      <c r="G116" s="43"/>
      <c r="H116" s="43"/>
      <c r="I116" s="43"/>
      <c r="J116" s="43"/>
      <c r="K116" s="43"/>
      <c r="L116" s="43"/>
    </row>
    <row r="117" spans="1:12" ht="18" customHeight="1" x14ac:dyDescent="0.35">
      <c r="A117" s="43"/>
      <c r="B117" s="43"/>
      <c r="C117" s="43"/>
      <c r="D117" s="43"/>
      <c r="E117" s="43"/>
      <c r="F117" s="43"/>
      <c r="G117" s="43"/>
      <c r="H117" s="43"/>
      <c r="I117" s="43"/>
      <c r="J117" s="43"/>
      <c r="K117" s="43"/>
      <c r="L117" s="43"/>
    </row>
    <row r="118" spans="1:12" ht="18" customHeight="1" x14ac:dyDescent="0.35">
      <c r="A118" s="43"/>
      <c r="B118" s="43"/>
      <c r="C118" s="43"/>
      <c r="D118" s="43"/>
      <c r="E118" s="43"/>
      <c r="F118" s="43"/>
      <c r="G118" s="43"/>
      <c r="H118" s="43"/>
      <c r="I118" s="43"/>
      <c r="J118" s="43"/>
      <c r="K118" s="43"/>
      <c r="L118" s="43"/>
    </row>
    <row r="119" spans="1:12" ht="18" customHeight="1" x14ac:dyDescent="0.35">
      <c r="A119" s="43"/>
      <c r="B119" s="43"/>
      <c r="C119" s="43"/>
      <c r="D119" s="43"/>
      <c r="E119" s="43"/>
      <c r="F119" s="43"/>
      <c r="G119" s="43"/>
      <c r="H119" s="43"/>
      <c r="I119" s="43"/>
      <c r="J119" s="43"/>
      <c r="K119" s="43"/>
      <c r="L119" s="43"/>
    </row>
    <row r="120" spans="1:12" ht="18" customHeight="1" x14ac:dyDescent="0.35">
      <c r="A120" s="43"/>
      <c r="B120" s="43"/>
      <c r="C120" s="43"/>
      <c r="D120" s="43"/>
      <c r="E120" s="43"/>
      <c r="F120" s="43"/>
      <c r="G120" s="43"/>
      <c r="H120" s="43"/>
      <c r="I120" s="43"/>
      <c r="J120" s="43"/>
      <c r="K120" s="43"/>
      <c r="L120" s="43"/>
    </row>
    <row r="121" spans="1:12" ht="18" customHeight="1" x14ac:dyDescent="0.35">
      <c r="A121" s="43"/>
      <c r="B121" s="43"/>
      <c r="C121" s="43"/>
      <c r="D121" s="43"/>
      <c r="E121" s="43"/>
      <c r="F121" s="43"/>
      <c r="G121" s="43"/>
      <c r="H121" s="43"/>
      <c r="I121" s="43"/>
      <c r="J121" s="43"/>
      <c r="K121" s="43"/>
      <c r="L121" s="43"/>
    </row>
    <row r="122" spans="1:12" ht="18" customHeight="1" x14ac:dyDescent="0.35">
      <c r="A122" s="43"/>
      <c r="B122" s="43"/>
      <c r="C122" s="43"/>
      <c r="D122" s="43"/>
      <c r="E122" s="43"/>
      <c r="F122" s="43"/>
      <c r="G122" s="43"/>
      <c r="H122" s="43"/>
      <c r="I122" s="43"/>
      <c r="J122" s="43"/>
      <c r="K122" s="43"/>
      <c r="L122" s="43"/>
    </row>
    <row r="123" spans="1:12" ht="18" customHeight="1" x14ac:dyDescent="0.35">
      <c r="A123" s="43"/>
      <c r="B123" s="43"/>
      <c r="C123" s="43"/>
      <c r="D123" s="43"/>
      <c r="E123" s="43"/>
      <c r="F123" s="43"/>
      <c r="G123" s="43"/>
      <c r="H123" s="43"/>
      <c r="I123" s="43"/>
      <c r="J123" s="43"/>
      <c r="K123" s="43"/>
      <c r="L123" s="43"/>
    </row>
    <row r="124" spans="1:12" ht="18" customHeight="1" x14ac:dyDescent="0.35">
      <c r="A124" s="43"/>
      <c r="B124" s="43"/>
      <c r="C124" s="43"/>
      <c r="D124" s="43"/>
      <c r="E124" s="43"/>
      <c r="F124" s="43"/>
      <c r="G124" s="43"/>
      <c r="H124" s="43"/>
      <c r="I124" s="43"/>
      <c r="J124" s="43"/>
      <c r="K124" s="43"/>
      <c r="L124" s="43"/>
    </row>
    <row r="125" spans="1:12" ht="18" customHeight="1" x14ac:dyDescent="0.35">
      <c r="A125" s="43"/>
      <c r="B125" s="43"/>
      <c r="C125" s="43"/>
      <c r="D125" s="43"/>
      <c r="E125" s="43"/>
      <c r="F125" s="43"/>
      <c r="G125" s="43"/>
      <c r="H125" s="43"/>
      <c r="I125" s="43"/>
      <c r="J125" s="43"/>
      <c r="K125" s="43"/>
      <c r="L125" s="43"/>
    </row>
    <row r="126" spans="1:12" ht="18" customHeight="1" x14ac:dyDescent="0.35">
      <c r="A126" s="43"/>
      <c r="B126" s="43"/>
      <c r="C126" s="43"/>
      <c r="D126" s="43"/>
      <c r="E126" s="43"/>
      <c r="F126" s="43"/>
      <c r="G126" s="43"/>
      <c r="H126" s="43"/>
      <c r="I126" s="43"/>
      <c r="J126" s="43"/>
      <c r="K126" s="43"/>
      <c r="L126" s="43"/>
    </row>
    <row r="127" spans="1:12" ht="18" customHeight="1" x14ac:dyDescent="0.35">
      <c r="A127" s="43"/>
      <c r="B127" s="43"/>
      <c r="C127" s="43"/>
      <c r="D127" s="43"/>
      <c r="E127" s="43"/>
      <c r="F127" s="43"/>
      <c r="G127" s="43"/>
      <c r="H127" s="43"/>
      <c r="I127" s="43"/>
      <c r="J127" s="43"/>
      <c r="K127" s="43"/>
      <c r="L127" s="43"/>
    </row>
    <row r="128" spans="1:12" ht="18" customHeight="1" x14ac:dyDescent="0.35">
      <c r="A128" s="43"/>
      <c r="B128" s="43"/>
      <c r="C128" s="43"/>
      <c r="D128" s="43"/>
      <c r="E128" s="43"/>
      <c r="F128" s="43"/>
      <c r="G128" s="43"/>
      <c r="H128" s="43"/>
      <c r="I128" s="43"/>
      <c r="J128" s="43"/>
      <c r="K128" s="43"/>
      <c r="L128" s="43"/>
    </row>
    <row r="129" spans="1:12" ht="18" customHeight="1" x14ac:dyDescent="0.35">
      <c r="A129" s="43"/>
      <c r="B129" s="43"/>
      <c r="C129" s="43"/>
      <c r="D129" s="43"/>
      <c r="E129" s="43"/>
      <c r="F129" s="43"/>
      <c r="G129" s="43"/>
      <c r="H129" s="43"/>
      <c r="I129" s="43"/>
      <c r="J129" s="43"/>
      <c r="K129" s="43"/>
      <c r="L129" s="43"/>
    </row>
    <row r="130" spans="1:12" ht="18" customHeight="1" x14ac:dyDescent="0.35">
      <c r="A130" s="43"/>
      <c r="B130" s="43"/>
      <c r="C130" s="43"/>
      <c r="D130" s="43"/>
      <c r="E130" s="43"/>
      <c r="F130" s="43"/>
      <c r="G130" s="43"/>
      <c r="H130" s="43"/>
      <c r="I130" s="43"/>
      <c r="J130" s="43"/>
      <c r="K130" s="43"/>
      <c r="L130" s="43"/>
    </row>
    <row r="131" spans="1:12" ht="18" customHeight="1" x14ac:dyDescent="0.35">
      <c r="A131" s="43"/>
      <c r="B131" s="43"/>
      <c r="C131" s="43"/>
      <c r="D131" s="43"/>
      <c r="E131" s="43"/>
      <c r="F131" s="43"/>
      <c r="G131" s="43"/>
      <c r="H131" s="43"/>
      <c r="I131" s="43"/>
      <c r="J131" s="43"/>
      <c r="K131" s="43"/>
      <c r="L131" s="43"/>
    </row>
    <row r="132" spans="1:12" ht="18" customHeight="1" x14ac:dyDescent="0.35">
      <c r="A132" s="43"/>
      <c r="B132" s="43"/>
      <c r="C132" s="43"/>
      <c r="D132" s="43"/>
      <c r="E132" s="43"/>
      <c r="F132" s="43"/>
      <c r="G132" s="43"/>
      <c r="H132" s="43"/>
      <c r="I132" s="43"/>
      <c r="J132" s="43"/>
      <c r="K132" s="43"/>
      <c r="L132" s="43"/>
    </row>
    <row r="133" spans="1:12" ht="18" customHeight="1" x14ac:dyDescent="0.35">
      <c r="A133" s="43"/>
      <c r="B133" s="43"/>
      <c r="C133" s="43"/>
      <c r="D133" s="43"/>
      <c r="E133" s="43"/>
      <c r="F133" s="43"/>
      <c r="G133" s="43"/>
      <c r="H133" s="43"/>
      <c r="I133" s="43"/>
      <c r="J133" s="43"/>
      <c r="K133" s="43"/>
      <c r="L133" s="43"/>
    </row>
    <row r="134" spans="1:12" ht="18" customHeight="1" x14ac:dyDescent="0.35">
      <c r="A134" s="43"/>
      <c r="B134" s="43"/>
      <c r="C134" s="43"/>
      <c r="D134" s="43"/>
      <c r="E134" s="43"/>
      <c r="F134" s="43"/>
      <c r="G134" s="43"/>
      <c r="H134" s="43"/>
      <c r="I134" s="43"/>
      <c r="J134" s="43"/>
      <c r="K134" s="43"/>
      <c r="L134" s="43"/>
    </row>
    <row r="135" spans="1:12" ht="18" customHeight="1" x14ac:dyDescent="0.35">
      <c r="A135" s="43"/>
      <c r="B135" s="43"/>
      <c r="C135" s="43"/>
      <c r="D135" s="43"/>
      <c r="E135" s="43"/>
      <c r="F135" s="43"/>
      <c r="G135" s="43"/>
      <c r="H135" s="43"/>
      <c r="I135" s="43"/>
      <c r="J135" s="43"/>
      <c r="K135" s="43"/>
      <c r="L135" s="43"/>
    </row>
    <row r="136" spans="1:12" ht="18" customHeight="1" x14ac:dyDescent="0.35">
      <c r="A136" s="43"/>
      <c r="B136" s="43"/>
      <c r="C136" s="43"/>
      <c r="D136" s="43"/>
      <c r="E136" s="43"/>
      <c r="F136" s="43"/>
      <c r="G136" s="43"/>
      <c r="H136" s="43"/>
      <c r="I136" s="43"/>
      <c r="J136" s="43"/>
      <c r="K136" s="43"/>
      <c r="L136" s="43"/>
    </row>
    <row r="137" spans="1:12" ht="18" customHeight="1" x14ac:dyDescent="0.35">
      <c r="A137" s="43"/>
      <c r="B137" s="43"/>
      <c r="C137" s="43"/>
      <c r="D137" s="43"/>
      <c r="E137" s="43"/>
      <c r="F137" s="43"/>
      <c r="G137" s="43"/>
      <c r="H137" s="43"/>
      <c r="I137" s="43"/>
      <c r="J137" s="43"/>
      <c r="K137" s="43"/>
      <c r="L137" s="43"/>
    </row>
    <row r="138" spans="1:12" ht="18" customHeight="1" x14ac:dyDescent="0.35">
      <c r="A138" s="43"/>
      <c r="B138" s="43"/>
      <c r="C138" s="43"/>
      <c r="D138" s="43"/>
      <c r="E138" s="43"/>
      <c r="F138" s="43"/>
      <c r="G138" s="43"/>
      <c r="H138" s="43"/>
      <c r="I138" s="43"/>
      <c r="J138" s="43"/>
      <c r="K138" s="43"/>
      <c r="L138" s="43"/>
    </row>
    <row r="139" spans="1:12" ht="18" customHeight="1" x14ac:dyDescent="0.35">
      <c r="A139" s="43"/>
      <c r="B139" s="43"/>
      <c r="C139" s="43"/>
      <c r="D139" s="43"/>
      <c r="E139" s="43"/>
      <c r="F139" s="43"/>
      <c r="G139" s="43"/>
      <c r="H139" s="43"/>
      <c r="I139" s="43"/>
      <c r="J139" s="43"/>
      <c r="K139" s="43"/>
      <c r="L139" s="43"/>
    </row>
    <row r="140" spans="1:12" ht="18" customHeight="1" x14ac:dyDescent="0.35">
      <c r="A140" s="43"/>
      <c r="B140" s="43"/>
      <c r="C140" s="43"/>
      <c r="D140" s="43"/>
      <c r="E140" s="43"/>
      <c r="F140" s="43"/>
      <c r="G140" s="43"/>
      <c r="H140" s="43"/>
      <c r="I140" s="43"/>
      <c r="J140" s="43"/>
      <c r="K140" s="43"/>
      <c r="L140" s="43"/>
    </row>
    <row r="141" spans="1:12" ht="18" customHeight="1" x14ac:dyDescent="0.35">
      <c r="A141" s="43"/>
      <c r="B141" s="43"/>
      <c r="C141" s="43"/>
      <c r="D141" s="43"/>
      <c r="E141" s="43"/>
      <c r="F141" s="43"/>
      <c r="G141" s="43"/>
      <c r="H141" s="43"/>
      <c r="I141" s="43"/>
      <c r="J141" s="43"/>
      <c r="K141" s="43"/>
      <c r="L141" s="43"/>
    </row>
    <row r="142" spans="1:12" ht="18" customHeight="1" x14ac:dyDescent="0.35">
      <c r="A142" s="43"/>
      <c r="B142" s="43"/>
      <c r="C142" s="43"/>
      <c r="D142" s="43"/>
      <c r="E142" s="43"/>
      <c r="F142" s="43"/>
      <c r="G142" s="43"/>
      <c r="H142" s="43"/>
      <c r="I142" s="43"/>
      <c r="J142" s="43"/>
      <c r="K142" s="43"/>
      <c r="L142" s="43"/>
    </row>
    <row r="143" spans="1:12" ht="18" customHeight="1" x14ac:dyDescent="0.35">
      <c r="A143" s="43"/>
      <c r="B143" s="43"/>
      <c r="C143" s="43"/>
      <c r="D143" s="43"/>
      <c r="E143" s="43"/>
      <c r="F143" s="43"/>
      <c r="G143" s="43"/>
      <c r="H143" s="43"/>
      <c r="I143" s="43"/>
      <c r="J143" s="43"/>
      <c r="K143" s="43"/>
      <c r="L143" s="43"/>
    </row>
    <row r="144" spans="1:12" ht="18" customHeight="1" x14ac:dyDescent="0.35">
      <c r="A144" s="43"/>
      <c r="B144" s="43"/>
      <c r="C144" s="43"/>
      <c r="D144" s="43"/>
      <c r="E144" s="43"/>
      <c r="F144" s="43"/>
      <c r="G144" s="43"/>
      <c r="H144" s="43"/>
      <c r="I144" s="43"/>
      <c r="J144" s="43"/>
      <c r="K144" s="43"/>
      <c r="L144" s="43"/>
    </row>
    <row r="145" spans="1:12" ht="18" customHeight="1" x14ac:dyDescent="0.35">
      <c r="A145" s="43"/>
      <c r="B145" s="43"/>
      <c r="C145" s="43"/>
      <c r="D145" s="43"/>
      <c r="E145" s="43"/>
      <c r="F145" s="43"/>
      <c r="G145" s="43"/>
      <c r="H145" s="43"/>
      <c r="I145" s="43"/>
      <c r="J145" s="43"/>
      <c r="K145" s="43"/>
      <c r="L145" s="43"/>
    </row>
    <row r="146" spans="1:12" ht="18" customHeight="1" x14ac:dyDescent="0.35">
      <c r="A146" s="43"/>
      <c r="B146" s="43"/>
      <c r="C146" s="43"/>
      <c r="D146" s="43"/>
      <c r="E146" s="43"/>
      <c r="F146" s="43"/>
      <c r="G146" s="43"/>
      <c r="H146" s="43"/>
      <c r="I146" s="43"/>
      <c r="J146" s="43"/>
      <c r="K146" s="43"/>
      <c r="L146" s="43"/>
    </row>
    <row r="147" spans="1:12" ht="18" customHeight="1" x14ac:dyDescent="0.35">
      <c r="A147" s="43"/>
      <c r="B147" s="43"/>
      <c r="C147" s="43"/>
      <c r="D147" s="43"/>
      <c r="E147" s="43"/>
      <c r="F147" s="43"/>
      <c r="G147" s="43"/>
      <c r="H147" s="43"/>
      <c r="I147" s="43"/>
      <c r="J147" s="43"/>
      <c r="K147" s="43"/>
      <c r="L147" s="43"/>
    </row>
    <row r="148" spans="1:12" ht="18" customHeight="1" x14ac:dyDescent="0.35">
      <c r="A148" s="43"/>
      <c r="B148" s="43"/>
      <c r="C148" s="43"/>
      <c r="D148" s="43"/>
      <c r="E148" s="43"/>
      <c r="F148" s="43"/>
      <c r="G148" s="43"/>
      <c r="H148" s="43"/>
      <c r="I148" s="43"/>
      <c r="J148" s="43"/>
      <c r="K148" s="43"/>
      <c r="L148" s="43"/>
    </row>
    <row r="149" spans="1:12" ht="18" customHeight="1" x14ac:dyDescent="0.35">
      <c r="A149" s="43"/>
      <c r="B149" s="43"/>
      <c r="C149" s="43"/>
      <c r="D149" s="43"/>
      <c r="E149" s="43"/>
      <c r="F149" s="43"/>
      <c r="G149" s="43"/>
      <c r="H149" s="43"/>
      <c r="I149" s="43"/>
      <c r="J149" s="43"/>
      <c r="K149" s="43"/>
      <c r="L149" s="43"/>
    </row>
    <row r="150" spans="1:12" ht="18" customHeight="1" x14ac:dyDescent="0.35">
      <c r="A150" s="43"/>
      <c r="B150" s="43"/>
      <c r="C150" s="43"/>
      <c r="D150" s="43"/>
      <c r="E150" s="43"/>
      <c r="F150" s="43"/>
      <c r="G150" s="43"/>
      <c r="H150" s="43"/>
      <c r="I150" s="43"/>
      <c r="J150" s="43"/>
      <c r="K150" s="43"/>
      <c r="L150" s="43"/>
    </row>
    <row r="151" spans="1:12" ht="18" customHeight="1" x14ac:dyDescent="0.35">
      <c r="A151" s="43"/>
      <c r="B151" s="43"/>
      <c r="C151" s="43"/>
      <c r="D151" s="43"/>
      <c r="E151" s="43"/>
      <c r="F151" s="43"/>
      <c r="G151" s="43"/>
      <c r="H151" s="43"/>
      <c r="I151" s="43"/>
      <c r="J151" s="43"/>
      <c r="K151" s="43"/>
      <c r="L151" s="43"/>
    </row>
    <row r="152" spans="1:12" ht="18" customHeight="1" x14ac:dyDescent="0.35">
      <c r="A152" s="43"/>
      <c r="B152" s="43"/>
      <c r="C152" s="43"/>
      <c r="D152" s="43"/>
      <c r="E152" s="43"/>
      <c r="F152" s="43"/>
      <c r="G152" s="43"/>
      <c r="H152" s="43"/>
      <c r="I152" s="43"/>
      <c r="J152" s="43"/>
      <c r="K152" s="43"/>
      <c r="L152" s="43"/>
    </row>
    <row r="153" spans="1:12" ht="18" customHeight="1" x14ac:dyDescent="0.35">
      <c r="A153" s="43"/>
      <c r="B153" s="43"/>
      <c r="C153" s="43"/>
      <c r="D153" s="43"/>
      <c r="E153" s="43"/>
      <c r="F153" s="43"/>
      <c r="G153" s="43"/>
      <c r="H153" s="43"/>
      <c r="I153" s="43"/>
      <c r="J153" s="43"/>
      <c r="K153" s="43"/>
      <c r="L153" s="43"/>
    </row>
    <row r="154" spans="1:12" ht="18" customHeight="1" x14ac:dyDescent="0.35">
      <c r="A154" s="43"/>
      <c r="B154" s="43"/>
      <c r="C154" s="43"/>
      <c r="D154" s="43"/>
      <c r="E154" s="43"/>
      <c r="F154" s="43"/>
      <c r="G154" s="43"/>
      <c r="H154" s="43"/>
      <c r="I154" s="43"/>
      <c r="J154" s="43"/>
      <c r="K154" s="43"/>
      <c r="L154" s="43"/>
    </row>
    <row r="155" spans="1:12" ht="18" customHeight="1" x14ac:dyDescent="0.35">
      <c r="A155" s="43"/>
      <c r="B155" s="43"/>
      <c r="C155" s="43"/>
      <c r="D155" s="43"/>
      <c r="E155" s="43"/>
      <c r="F155" s="43"/>
      <c r="G155" s="43"/>
      <c r="H155" s="43"/>
      <c r="I155" s="43"/>
      <c r="J155" s="43"/>
      <c r="K155" s="43"/>
      <c r="L155" s="43"/>
    </row>
    <row r="156" spans="1:12" ht="18" customHeight="1" x14ac:dyDescent="0.35">
      <c r="A156" s="43"/>
      <c r="B156" s="43"/>
      <c r="C156" s="43"/>
      <c r="D156" s="43"/>
      <c r="E156" s="43"/>
      <c r="F156" s="43"/>
      <c r="G156" s="43"/>
      <c r="H156" s="43"/>
      <c r="I156" s="43"/>
      <c r="J156" s="43"/>
      <c r="K156" s="43"/>
      <c r="L156" s="43"/>
    </row>
    <row r="157" spans="1:12" ht="18" customHeight="1" x14ac:dyDescent="0.35">
      <c r="A157" s="43"/>
      <c r="B157" s="43"/>
      <c r="C157" s="43"/>
      <c r="D157" s="43"/>
      <c r="E157" s="43"/>
      <c r="F157" s="43"/>
      <c r="G157" s="43"/>
      <c r="H157" s="43"/>
      <c r="I157" s="43"/>
      <c r="J157" s="43"/>
      <c r="K157" s="43"/>
      <c r="L157" s="43"/>
    </row>
    <row r="158" spans="1:12" ht="18" customHeight="1" x14ac:dyDescent="0.35">
      <c r="A158" s="43"/>
      <c r="B158" s="43"/>
      <c r="C158" s="43"/>
      <c r="D158" s="43"/>
      <c r="E158" s="43"/>
      <c r="F158" s="43"/>
      <c r="G158" s="43"/>
      <c r="H158" s="43"/>
      <c r="I158" s="43"/>
      <c r="J158" s="43"/>
      <c r="K158" s="43"/>
      <c r="L158" s="43"/>
    </row>
    <row r="159" spans="1:12" ht="18" customHeight="1" x14ac:dyDescent="0.35">
      <c r="A159" s="43"/>
      <c r="B159" s="43"/>
      <c r="C159" s="43"/>
      <c r="D159" s="43"/>
      <c r="E159" s="43"/>
      <c r="F159" s="43"/>
      <c r="G159" s="43"/>
      <c r="H159" s="43"/>
      <c r="I159" s="43"/>
      <c r="J159" s="43"/>
      <c r="K159" s="43"/>
      <c r="L159" s="43"/>
    </row>
    <row r="160" spans="1:12" ht="18" customHeight="1" x14ac:dyDescent="0.35">
      <c r="A160" s="43"/>
      <c r="B160" s="43"/>
      <c r="C160" s="43"/>
      <c r="D160" s="43"/>
      <c r="E160" s="43"/>
      <c r="F160" s="43"/>
      <c r="G160" s="43"/>
      <c r="H160" s="43"/>
      <c r="I160" s="43"/>
      <c r="J160" s="43"/>
      <c r="K160" s="43"/>
      <c r="L160" s="43"/>
    </row>
    <row r="161" spans="1:12" ht="18" customHeight="1" x14ac:dyDescent="0.35">
      <c r="A161" s="43"/>
      <c r="B161" s="43"/>
      <c r="C161" s="43"/>
      <c r="D161" s="43"/>
      <c r="E161" s="43"/>
      <c r="F161" s="43"/>
      <c r="G161" s="43"/>
      <c r="H161" s="43"/>
      <c r="I161" s="43"/>
      <c r="J161" s="43"/>
      <c r="K161" s="43"/>
      <c r="L161" s="43"/>
    </row>
    <row r="162" spans="1:12" ht="18" customHeight="1" x14ac:dyDescent="0.35">
      <c r="A162" s="43"/>
      <c r="B162" s="43"/>
      <c r="C162" s="43"/>
      <c r="D162" s="43"/>
      <c r="E162" s="43"/>
      <c r="F162" s="43"/>
      <c r="G162" s="43"/>
      <c r="H162" s="43"/>
      <c r="I162" s="43"/>
      <c r="J162" s="43"/>
      <c r="K162" s="43"/>
      <c r="L162" s="43"/>
    </row>
    <row r="163" spans="1:12" ht="18" customHeight="1" x14ac:dyDescent="0.35">
      <c r="A163" s="43"/>
      <c r="B163" s="43"/>
      <c r="C163" s="43"/>
      <c r="D163" s="43"/>
      <c r="E163" s="43"/>
      <c r="F163" s="43"/>
      <c r="G163" s="43"/>
      <c r="H163" s="43"/>
      <c r="I163" s="43"/>
      <c r="J163" s="43"/>
      <c r="K163" s="43"/>
      <c r="L163" s="43"/>
    </row>
    <row r="164" spans="1:12" ht="18" customHeight="1" x14ac:dyDescent="0.35">
      <c r="A164" s="43"/>
      <c r="B164" s="43"/>
      <c r="C164" s="43"/>
      <c r="D164" s="43"/>
      <c r="E164" s="43"/>
      <c r="F164" s="43"/>
      <c r="G164" s="43"/>
      <c r="H164" s="43"/>
      <c r="I164" s="43"/>
      <c r="J164" s="43"/>
      <c r="K164" s="43"/>
      <c r="L164" s="43"/>
    </row>
    <row r="165" spans="1:12" ht="18" customHeight="1" x14ac:dyDescent="0.35">
      <c r="A165" s="43"/>
      <c r="B165" s="43"/>
      <c r="C165" s="43"/>
      <c r="D165" s="43"/>
      <c r="E165" s="43"/>
      <c r="F165" s="43"/>
      <c r="G165" s="43"/>
      <c r="H165" s="43"/>
      <c r="I165" s="43"/>
      <c r="J165" s="43"/>
      <c r="K165" s="43"/>
      <c r="L165" s="43"/>
    </row>
    <row r="166" spans="1:12" ht="18" customHeight="1" x14ac:dyDescent="0.35">
      <c r="A166" s="43"/>
      <c r="B166" s="43"/>
      <c r="C166" s="43"/>
      <c r="D166" s="43"/>
      <c r="E166" s="43"/>
      <c r="F166" s="43"/>
      <c r="G166" s="43"/>
      <c r="H166" s="43"/>
      <c r="I166" s="43"/>
      <c r="J166" s="43"/>
      <c r="K166" s="43"/>
      <c r="L166" s="43"/>
    </row>
    <row r="167" spans="1:12" ht="18" customHeight="1" x14ac:dyDescent="0.35">
      <c r="A167" s="43"/>
      <c r="B167" s="43"/>
      <c r="C167" s="43"/>
      <c r="D167" s="43"/>
      <c r="E167" s="43"/>
      <c r="F167" s="43"/>
      <c r="G167" s="43"/>
      <c r="H167" s="43"/>
      <c r="I167" s="43"/>
      <c r="J167" s="43"/>
      <c r="K167" s="43"/>
      <c r="L167" s="43"/>
    </row>
    <row r="168" spans="1:12" ht="18" customHeight="1" x14ac:dyDescent="0.35">
      <c r="A168" s="43"/>
      <c r="B168" s="43"/>
      <c r="C168" s="43"/>
      <c r="D168" s="43"/>
      <c r="E168" s="43"/>
      <c r="F168" s="43"/>
      <c r="G168" s="43"/>
      <c r="H168" s="43"/>
      <c r="I168" s="43"/>
      <c r="J168" s="43"/>
      <c r="K168" s="43"/>
      <c r="L168" s="43"/>
    </row>
    <row r="169" spans="1:12" ht="18" customHeight="1" x14ac:dyDescent="0.35">
      <c r="A169" s="43"/>
      <c r="B169" s="43"/>
      <c r="C169" s="43"/>
      <c r="D169" s="43"/>
      <c r="E169" s="43"/>
      <c r="F169" s="43"/>
      <c r="G169" s="43"/>
      <c r="H169" s="43"/>
      <c r="I169" s="43"/>
      <c r="J169" s="43"/>
      <c r="K169" s="43"/>
      <c r="L169" s="43"/>
    </row>
  </sheetData>
  <sheetProtection algorithmName="SHA-512" hashValue="WZd7v8sTGATC/ttVWwOjxdQSinM+4doGQ6GX8chXfUkh+Kvpg5sBa0QK9O4tBnHGELuXS7Kkl4GEWU2zUT/0bQ==" saltValue="bvtzLlCAf3RzMBb9+N4fAw==" spinCount="100000" sheet="1" objects="1" scenarios="1"/>
  <mergeCells count="5">
    <mergeCell ref="A27:L42"/>
    <mergeCell ref="A6:L25"/>
    <mergeCell ref="A1:C1"/>
    <mergeCell ref="A2:F4"/>
    <mergeCell ref="A44:L48"/>
  </mergeCells>
  <pageMargins left="0.70866141732283472" right="0.70866141732283472" top="0.78740157480314965" bottom="0.78740157480314965" header="0.31496062992125984" footer="0.31496062992125984"/>
  <pageSetup paperSize="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5FC49E-AAE6-4D26-B85F-0077DEF80C78}">
  <dimension ref="A1:M18"/>
  <sheetViews>
    <sheetView workbookViewId="0">
      <selection activeCell="C24" sqref="C24"/>
    </sheetView>
  </sheetViews>
  <sheetFormatPr baseColWidth="10" defaultColWidth="11.453125" defaultRowHeight="19" x14ac:dyDescent="0.6"/>
  <cols>
    <col min="1" max="2" width="11.453125" style="20"/>
    <col min="3" max="3" width="26.81640625" style="20" customWidth="1"/>
    <col min="4" max="7" width="11.453125" style="20"/>
    <col min="8" max="8" width="2.7265625" style="20" customWidth="1"/>
    <col min="9" max="9" width="36.81640625" style="20" customWidth="1"/>
    <col min="10" max="10" width="2.7265625" style="20" customWidth="1"/>
    <col min="11" max="16384" width="11.453125" style="20"/>
  </cols>
  <sheetData>
    <row r="1" spans="1:13" ht="37.5" customHeight="1" thickBot="1" x14ac:dyDescent="0.65">
      <c r="A1" s="67" t="s">
        <v>141</v>
      </c>
      <c r="B1" s="68"/>
      <c r="C1" s="107"/>
      <c r="D1" s="107"/>
      <c r="E1" s="107"/>
      <c r="F1" s="107"/>
      <c r="G1" s="108"/>
      <c r="H1" s="1"/>
      <c r="I1" s="31" t="s">
        <v>142</v>
      </c>
      <c r="K1" s="78" t="s">
        <v>346</v>
      </c>
      <c r="L1" s="79"/>
      <c r="M1" s="80"/>
    </row>
    <row r="2" spans="1:13" ht="10" customHeight="1" x14ac:dyDescent="0.6">
      <c r="K2" s="50"/>
      <c r="L2" s="51"/>
      <c r="M2" s="52"/>
    </row>
    <row r="3" spans="1:13" ht="61.5" customHeight="1" thickBot="1" x14ac:dyDescent="0.65">
      <c r="I3" s="16" t="s">
        <v>143</v>
      </c>
      <c r="K3" s="81" t="s">
        <v>347</v>
      </c>
      <c r="L3" s="82"/>
      <c r="M3" s="83"/>
    </row>
    <row r="4" spans="1:13" ht="29" thickBot="1" x14ac:dyDescent="0.95">
      <c r="A4" s="69" t="s">
        <v>156</v>
      </c>
      <c r="B4" s="70"/>
      <c r="C4" s="70"/>
      <c r="D4" s="70"/>
      <c r="E4" s="70"/>
      <c r="F4" s="70"/>
      <c r="G4" s="71"/>
      <c r="K4" s="81"/>
      <c r="L4" s="82"/>
      <c r="M4" s="83"/>
    </row>
    <row r="5" spans="1:13" ht="10" customHeight="1" x14ac:dyDescent="0.6">
      <c r="K5" s="81"/>
      <c r="L5" s="82"/>
      <c r="M5" s="83"/>
    </row>
    <row r="6" spans="1:13" x14ac:dyDescent="0.6">
      <c r="A6" s="27" t="s">
        <v>159</v>
      </c>
      <c r="B6" s="64" t="s">
        <v>224</v>
      </c>
      <c r="C6" s="65"/>
      <c r="D6" s="65"/>
      <c r="E6" s="65"/>
      <c r="F6" s="65"/>
      <c r="G6" s="66"/>
      <c r="I6" s="21">
        <f>'Materialien &amp; Komponenten'!J71</f>
        <v>0</v>
      </c>
      <c r="K6" s="81"/>
      <c r="L6" s="82"/>
      <c r="M6" s="83"/>
    </row>
    <row r="7" spans="1:13" ht="10" customHeight="1" x14ac:dyDescent="0.6">
      <c r="K7" s="81"/>
      <c r="L7" s="82"/>
      <c r="M7" s="83"/>
    </row>
    <row r="8" spans="1:13" x14ac:dyDescent="0.6">
      <c r="A8" s="27" t="s">
        <v>160</v>
      </c>
      <c r="B8" s="64" t="s">
        <v>157</v>
      </c>
      <c r="C8" s="65"/>
      <c r="D8" s="65"/>
      <c r="E8" s="65"/>
      <c r="F8" s="65"/>
      <c r="G8" s="66"/>
      <c r="I8" s="21">
        <f>'Berufsgruppen &amp; Tätigkeiten'!I30</f>
        <v>0</v>
      </c>
      <c r="K8" s="81"/>
      <c r="L8" s="82"/>
      <c r="M8" s="83"/>
    </row>
    <row r="9" spans="1:13" ht="10" customHeight="1" x14ac:dyDescent="0.6">
      <c r="K9" s="50"/>
      <c r="L9" s="51"/>
      <c r="M9" s="52"/>
    </row>
    <row r="10" spans="1:13" x14ac:dyDescent="0.6">
      <c r="A10" s="27" t="s">
        <v>225</v>
      </c>
      <c r="B10" s="64" t="s">
        <v>158</v>
      </c>
      <c r="C10" s="65"/>
      <c r="D10" s="65"/>
      <c r="E10" s="65"/>
      <c r="F10" s="65"/>
      <c r="G10" s="66"/>
      <c r="I10" s="21">
        <f>Internetanschlüsse!K41</f>
        <v>0</v>
      </c>
      <c r="K10" s="72" t="s">
        <v>348</v>
      </c>
      <c r="L10" s="73"/>
      <c r="M10" s="74"/>
    </row>
    <row r="11" spans="1:13" ht="10" customHeight="1" x14ac:dyDescent="0.6">
      <c r="K11" s="72"/>
      <c r="L11" s="73"/>
      <c r="M11" s="74"/>
    </row>
    <row r="12" spans="1:13" x14ac:dyDescent="0.6">
      <c r="A12" s="27" t="s">
        <v>299</v>
      </c>
      <c r="B12" s="64" t="s">
        <v>298</v>
      </c>
      <c r="C12" s="65"/>
      <c r="D12" s="65"/>
      <c r="E12" s="65"/>
      <c r="F12" s="65"/>
      <c r="G12" s="66"/>
      <c r="I12" s="21">
        <f>'IT-Service'!H9</f>
        <v>0</v>
      </c>
      <c r="K12" s="72" t="s">
        <v>349</v>
      </c>
      <c r="L12" s="73"/>
      <c r="M12" s="74"/>
    </row>
    <row r="13" spans="1:13" ht="10" customHeight="1" thickBot="1" x14ac:dyDescent="0.65">
      <c r="K13" s="72"/>
      <c r="L13" s="73"/>
      <c r="M13" s="74"/>
    </row>
    <row r="14" spans="1:13" ht="29" thickBot="1" x14ac:dyDescent="0.95">
      <c r="A14" s="69" t="s">
        <v>295</v>
      </c>
      <c r="B14" s="70"/>
      <c r="C14" s="70"/>
      <c r="D14" s="70"/>
      <c r="E14" s="70"/>
      <c r="F14" s="70"/>
      <c r="G14" s="71"/>
      <c r="I14" s="39">
        <f>SUM(I6)*0.2 + SUM(I8)*0.3 + SUM(I10)*0.05 + SUM(I12)*0.1</f>
        <v>0</v>
      </c>
      <c r="K14" s="72" t="s">
        <v>350</v>
      </c>
      <c r="L14" s="73"/>
      <c r="M14" s="74"/>
    </row>
    <row r="15" spans="1:13" ht="10" customHeight="1" thickBot="1" x14ac:dyDescent="0.65">
      <c r="K15" s="72"/>
      <c r="L15" s="73"/>
      <c r="M15" s="74"/>
    </row>
    <row r="16" spans="1:13" ht="29" thickBot="1" x14ac:dyDescent="0.95">
      <c r="A16" s="69" t="s">
        <v>296</v>
      </c>
      <c r="B16" s="70"/>
      <c r="C16" s="70"/>
      <c r="D16" s="70"/>
      <c r="E16" s="70"/>
      <c r="F16" s="70"/>
      <c r="G16" s="71"/>
      <c r="I16" s="40">
        <v>0.19</v>
      </c>
      <c r="K16" s="72" t="s">
        <v>351</v>
      </c>
      <c r="L16" s="73"/>
      <c r="M16" s="74"/>
    </row>
    <row r="17" spans="1:13" ht="10" customHeight="1" thickBot="1" x14ac:dyDescent="0.65">
      <c r="K17" s="75"/>
      <c r="L17" s="76"/>
      <c r="M17" s="77"/>
    </row>
    <row r="18" spans="1:13" ht="29" thickBot="1" x14ac:dyDescent="0.95">
      <c r="A18" s="69" t="s">
        <v>297</v>
      </c>
      <c r="B18" s="70"/>
      <c r="C18" s="70"/>
      <c r="D18" s="70"/>
      <c r="E18" s="70"/>
      <c r="F18" s="70"/>
      <c r="G18" s="71"/>
      <c r="I18" s="49">
        <f>I14+(I14*I16)</f>
        <v>0</v>
      </c>
      <c r="K18" s="51"/>
      <c r="L18" s="51"/>
      <c r="M18" s="51"/>
    </row>
  </sheetData>
  <sheetProtection algorithmName="SHA-512" hashValue="RA0jt48irjqfZlhF/si/pG3xL0nUiLoAwHlcezoLccQAw2JA8fRKnwdzVq4PtLf13ilrkHXeSV3zJfeF43yMAA==" saltValue="FiFGI2FXocSuq1uf0RTc3Q==" spinCount="100000" sheet="1" objects="1" scenarios="1"/>
  <mergeCells count="16">
    <mergeCell ref="K1:M1"/>
    <mergeCell ref="K3:M8"/>
    <mergeCell ref="K10:M11"/>
    <mergeCell ref="K12:M13"/>
    <mergeCell ref="K14:M15"/>
    <mergeCell ref="K16:M17"/>
    <mergeCell ref="A14:G14"/>
    <mergeCell ref="A16:G16"/>
    <mergeCell ref="A18:G18"/>
    <mergeCell ref="B12:G12"/>
    <mergeCell ref="B10:G10"/>
    <mergeCell ref="A1:B1"/>
    <mergeCell ref="C1:G1"/>
    <mergeCell ref="A4:G4"/>
    <mergeCell ref="B6:G6"/>
    <mergeCell ref="B8:G8"/>
  </mergeCells>
  <pageMargins left="0.7" right="0.7" top="0.78740157499999996" bottom="0.78740157499999996"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399F80-A73A-483F-9CB8-576E932FE211}">
  <dimension ref="A1:J341"/>
  <sheetViews>
    <sheetView zoomScaleNormal="100" workbookViewId="0">
      <selection activeCell="H67" sqref="H67"/>
    </sheetView>
  </sheetViews>
  <sheetFormatPr baseColWidth="10" defaultColWidth="11.453125" defaultRowHeight="50.15" customHeight="1" x14ac:dyDescent="0.6"/>
  <cols>
    <col min="1" max="1" width="10.26953125" style="1" bestFit="1" customWidth="1"/>
    <col min="2" max="2" width="18.453125" style="1" bestFit="1" customWidth="1"/>
    <col min="3" max="3" width="21.26953125" style="1" bestFit="1" customWidth="1"/>
    <col min="4" max="4" width="32.26953125" style="1" customWidth="1"/>
    <col min="5" max="5" width="83.453125" style="1" customWidth="1"/>
    <col min="6" max="6" width="19.26953125" style="1" bestFit="1" customWidth="1"/>
    <col min="7" max="7" width="17.26953125" style="1" bestFit="1" customWidth="1"/>
    <col min="8" max="8" width="16.1796875" style="1" bestFit="1" customWidth="1"/>
    <col min="9" max="9" width="3.7265625" style="1" customWidth="1"/>
    <col min="10" max="10" width="39.453125" style="1" bestFit="1" customWidth="1"/>
    <col min="11" max="16384" width="11.453125" style="1"/>
  </cols>
  <sheetData>
    <row r="1" spans="1:10" ht="37.5" customHeight="1" thickBot="1" x14ac:dyDescent="0.65">
      <c r="A1" s="67" t="s">
        <v>141</v>
      </c>
      <c r="B1" s="68"/>
      <c r="C1" s="107"/>
      <c r="D1" s="107"/>
      <c r="E1" s="107"/>
      <c r="F1" s="107"/>
      <c r="G1" s="107"/>
      <c r="H1" s="108"/>
      <c r="J1" s="31" t="s">
        <v>142</v>
      </c>
    </row>
    <row r="2" spans="1:10" s="11" customFormat="1" ht="10" customHeight="1" x14ac:dyDescent="0.6">
      <c r="A2" s="9"/>
      <c r="B2" s="9"/>
      <c r="C2" s="9"/>
      <c r="D2" s="10"/>
      <c r="E2" s="10"/>
      <c r="F2" s="10"/>
      <c r="G2" s="10"/>
      <c r="H2" s="10"/>
      <c r="J2" s="12"/>
    </row>
    <row r="3" spans="1:10" ht="50.15" customHeight="1" x14ac:dyDescent="0.6">
      <c r="A3" s="1" t="s">
        <v>161</v>
      </c>
      <c r="B3" s="1" t="s">
        <v>246</v>
      </c>
      <c r="C3" s="1" t="s">
        <v>77</v>
      </c>
      <c r="D3" s="1" t="s">
        <v>0</v>
      </c>
      <c r="E3" s="1" t="s">
        <v>1</v>
      </c>
      <c r="F3" s="17" t="s">
        <v>147</v>
      </c>
      <c r="G3" s="14" t="s">
        <v>140</v>
      </c>
      <c r="H3" s="18" t="s">
        <v>2</v>
      </c>
      <c r="J3" s="16" t="s">
        <v>143</v>
      </c>
    </row>
    <row r="4" spans="1:10" ht="38" x14ac:dyDescent="0.6">
      <c r="A4" s="2" t="s">
        <v>31</v>
      </c>
      <c r="B4" s="44">
        <v>0.03</v>
      </c>
      <c r="C4" s="2" t="s">
        <v>136</v>
      </c>
      <c r="D4" s="13" t="s">
        <v>97</v>
      </c>
      <c r="E4" s="19" t="s">
        <v>313</v>
      </c>
      <c r="F4" s="14">
        <v>1</v>
      </c>
      <c r="G4" s="14" t="s">
        <v>3</v>
      </c>
      <c r="H4" s="109"/>
      <c r="J4" s="15">
        <f>Tabelle1[[#This Row],[Gewichtung (%)]]*(Tabelle1[[#This Row],[Menge für
Preisangabe]]*Tabelle1[[#This Row],[Preis (€) netto]])</f>
        <v>0</v>
      </c>
    </row>
    <row r="5" spans="1:10" ht="38" x14ac:dyDescent="0.6">
      <c r="A5" s="2" t="s">
        <v>32</v>
      </c>
      <c r="B5" s="44">
        <v>1E-3</v>
      </c>
      <c r="C5" s="2" t="s">
        <v>136</v>
      </c>
      <c r="D5" s="13" t="s">
        <v>4</v>
      </c>
      <c r="E5" s="3" t="s">
        <v>314</v>
      </c>
      <c r="F5" s="14">
        <v>1</v>
      </c>
      <c r="G5" s="14" t="s">
        <v>3</v>
      </c>
      <c r="H5" s="109"/>
      <c r="J5" s="15">
        <f>Tabelle1[[#This Row],[Gewichtung (%)]]*(Tabelle1[[#This Row],[Menge für
Preisangabe]]*Tabelle1[[#This Row],[Preis (€) netto]])</f>
        <v>0</v>
      </c>
    </row>
    <row r="6" spans="1:10" ht="38" x14ac:dyDescent="0.6">
      <c r="A6" s="2" t="s">
        <v>33</v>
      </c>
      <c r="B6" s="44">
        <v>1E-3</v>
      </c>
      <c r="C6" s="2" t="s">
        <v>136</v>
      </c>
      <c r="D6" s="13" t="s">
        <v>4</v>
      </c>
      <c r="E6" s="3" t="s">
        <v>315</v>
      </c>
      <c r="F6" s="14">
        <v>1</v>
      </c>
      <c r="G6" s="14" t="s">
        <v>3</v>
      </c>
      <c r="H6" s="109"/>
      <c r="J6" s="15">
        <f>Tabelle1[[#This Row],[Gewichtung (%)]]*(Tabelle1[[#This Row],[Menge für
Preisangabe]]*Tabelle1[[#This Row],[Preis (€) netto]])</f>
        <v>0</v>
      </c>
    </row>
    <row r="7" spans="1:10" ht="38" x14ac:dyDescent="0.6">
      <c r="A7" s="2" t="s">
        <v>34</v>
      </c>
      <c r="B7" s="44">
        <v>1E-3</v>
      </c>
      <c r="C7" s="2" t="s">
        <v>136</v>
      </c>
      <c r="D7" s="13" t="s">
        <v>4</v>
      </c>
      <c r="E7" s="3" t="s">
        <v>316</v>
      </c>
      <c r="F7" s="14">
        <v>1</v>
      </c>
      <c r="G7" s="14" t="s">
        <v>3</v>
      </c>
      <c r="H7" s="109"/>
      <c r="J7" s="15">
        <f>Tabelle1[[#This Row],[Gewichtung (%)]]*(Tabelle1[[#This Row],[Menge für
Preisangabe]]*Tabelle1[[#This Row],[Preis (€) netto]])</f>
        <v>0</v>
      </c>
    </row>
    <row r="8" spans="1:10" ht="38" x14ac:dyDescent="0.6">
      <c r="A8" s="2" t="s">
        <v>35</v>
      </c>
      <c r="B8" s="44">
        <v>1E-3</v>
      </c>
      <c r="C8" s="2" t="s">
        <v>136</v>
      </c>
      <c r="D8" s="13" t="s">
        <v>4</v>
      </c>
      <c r="E8" s="3" t="s">
        <v>317</v>
      </c>
      <c r="F8" s="14">
        <v>1</v>
      </c>
      <c r="G8" s="14" t="s">
        <v>3</v>
      </c>
      <c r="H8" s="109"/>
      <c r="J8" s="15">
        <f>Tabelle1[[#This Row],[Gewichtung (%)]]*(Tabelle1[[#This Row],[Menge für
Preisangabe]]*Tabelle1[[#This Row],[Preis (€) netto]])</f>
        <v>0</v>
      </c>
    </row>
    <row r="9" spans="1:10" ht="38" x14ac:dyDescent="0.6">
      <c r="A9" s="2" t="s">
        <v>36</v>
      </c>
      <c r="B9" s="44">
        <v>1E-3</v>
      </c>
      <c r="C9" s="2" t="s">
        <v>136</v>
      </c>
      <c r="D9" s="13" t="s">
        <v>4</v>
      </c>
      <c r="E9" s="3" t="s">
        <v>318</v>
      </c>
      <c r="F9" s="14">
        <v>1</v>
      </c>
      <c r="G9" s="14" t="s">
        <v>3</v>
      </c>
      <c r="H9" s="109"/>
      <c r="J9" s="15">
        <f>Tabelle1[[#This Row],[Gewichtung (%)]]*(Tabelle1[[#This Row],[Menge für
Preisangabe]]*Tabelle1[[#This Row],[Preis (€) netto]])</f>
        <v>0</v>
      </c>
    </row>
    <row r="10" spans="1:10" ht="38" x14ac:dyDescent="0.6">
      <c r="A10" s="2" t="s">
        <v>37</v>
      </c>
      <c r="B10" s="44">
        <v>1E-3</v>
      </c>
      <c r="C10" s="2" t="s">
        <v>136</v>
      </c>
      <c r="D10" s="13" t="s">
        <v>4</v>
      </c>
      <c r="E10" s="3" t="s">
        <v>319</v>
      </c>
      <c r="F10" s="14">
        <v>1</v>
      </c>
      <c r="G10" s="14" t="s">
        <v>3</v>
      </c>
      <c r="H10" s="109"/>
      <c r="J10" s="15">
        <f>Tabelle1[[#This Row],[Gewichtung (%)]]*(Tabelle1[[#This Row],[Menge für
Preisangabe]]*Tabelle1[[#This Row],[Preis (€) netto]])</f>
        <v>0</v>
      </c>
    </row>
    <row r="11" spans="1:10" ht="38" x14ac:dyDescent="0.6">
      <c r="A11" s="2" t="s">
        <v>38</v>
      </c>
      <c r="B11" s="44">
        <v>8.0000000000000002E-3</v>
      </c>
      <c r="C11" s="2" t="s">
        <v>136</v>
      </c>
      <c r="D11" s="13" t="s">
        <v>24</v>
      </c>
      <c r="E11" s="3" t="s">
        <v>25</v>
      </c>
      <c r="F11" s="14">
        <v>1</v>
      </c>
      <c r="G11" s="14" t="s">
        <v>3</v>
      </c>
      <c r="H11" s="109"/>
      <c r="J11" s="15">
        <f>Tabelle1[[#This Row],[Gewichtung (%)]]*(Tabelle1[[#This Row],[Menge für
Preisangabe]]*Tabelle1[[#This Row],[Preis (€) netto]])</f>
        <v>0</v>
      </c>
    </row>
    <row r="12" spans="1:10" ht="38" x14ac:dyDescent="0.6">
      <c r="A12" s="2" t="s">
        <v>39</v>
      </c>
      <c r="B12" s="44">
        <v>0.01</v>
      </c>
      <c r="C12" s="2" t="s">
        <v>136</v>
      </c>
      <c r="D12" s="13" t="s">
        <v>26</v>
      </c>
      <c r="E12" s="3" t="s">
        <v>27</v>
      </c>
      <c r="F12" s="14">
        <v>1</v>
      </c>
      <c r="G12" s="14" t="s">
        <v>3</v>
      </c>
      <c r="H12" s="109"/>
      <c r="J12" s="15">
        <f>Tabelle1[[#This Row],[Gewichtung (%)]]*(Tabelle1[[#This Row],[Menge für
Preisangabe]]*Tabelle1[[#This Row],[Preis (€) netto]])</f>
        <v>0</v>
      </c>
    </row>
    <row r="13" spans="1:10" ht="38" x14ac:dyDescent="0.6">
      <c r="A13" s="2" t="s">
        <v>40</v>
      </c>
      <c r="B13" s="44">
        <v>1.2E-2</v>
      </c>
      <c r="C13" s="2" t="s">
        <v>136</v>
      </c>
      <c r="D13" s="13" t="s">
        <v>28</v>
      </c>
      <c r="E13" s="3" t="s">
        <v>100</v>
      </c>
      <c r="F13" s="14">
        <v>1</v>
      </c>
      <c r="G13" s="14" t="s">
        <v>3</v>
      </c>
      <c r="H13" s="109"/>
      <c r="J13" s="15">
        <f>Tabelle1[[#This Row],[Gewichtung (%)]]*(Tabelle1[[#This Row],[Menge für
Preisangabe]]*Tabelle1[[#This Row],[Preis (€) netto]])</f>
        <v>0</v>
      </c>
    </row>
    <row r="14" spans="1:10" ht="38" x14ac:dyDescent="0.6">
      <c r="A14" s="2" t="s">
        <v>41</v>
      </c>
      <c r="B14" s="44">
        <v>8.0000000000000002E-3</v>
      </c>
      <c r="C14" s="2" t="s">
        <v>136</v>
      </c>
      <c r="D14" s="13" t="s">
        <v>29</v>
      </c>
      <c r="E14" s="3" t="s">
        <v>30</v>
      </c>
      <c r="F14" s="14">
        <v>1</v>
      </c>
      <c r="G14" s="14" t="s">
        <v>3</v>
      </c>
      <c r="H14" s="109"/>
      <c r="J14" s="15">
        <f>Tabelle1[[#This Row],[Gewichtung (%)]]*(Tabelle1[[#This Row],[Menge für
Preisangabe]]*Tabelle1[[#This Row],[Preis (€) netto]])</f>
        <v>0</v>
      </c>
    </row>
    <row r="15" spans="1:10" ht="38" x14ac:dyDescent="0.6">
      <c r="A15" s="2" t="s">
        <v>42</v>
      </c>
      <c r="B15" s="44">
        <v>0.03</v>
      </c>
      <c r="C15" s="2" t="s">
        <v>136</v>
      </c>
      <c r="D15" s="13" t="s">
        <v>99</v>
      </c>
      <c r="E15" s="3" t="s">
        <v>320</v>
      </c>
      <c r="F15" s="14">
        <v>1</v>
      </c>
      <c r="G15" s="14" t="s">
        <v>3</v>
      </c>
      <c r="H15" s="109"/>
      <c r="J15" s="15">
        <f>Tabelle1[[#This Row],[Gewichtung (%)]]*(Tabelle1[[#This Row],[Menge für
Preisangabe]]*Tabelle1[[#This Row],[Preis (€) netto]])</f>
        <v>0</v>
      </c>
    </row>
    <row r="16" spans="1:10" ht="38" x14ac:dyDescent="0.6">
      <c r="A16" s="2" t="s">
        <v>43</v>
      </c>
      <c r="B16" s="44">
        <v>0.01</v>
      </c>
      <c r="C16" s="2" t="s">
        <v>136</v>
      </c>
      <c r="D16" s="13" t="s">
        <v>17</v>
      </c>
      <c r="E16" s="3" t="s">
        <v>18</v>
      </c>
      <c r="F16" s="14">
        <v>1</v>
      </c>
      <c r="G16" s="14" t="s">
        <v>3</v>
      </c>
      <c r="H16" s="109"/>
      <c r="J16" s="15">
        <f>Tabelle1[[#This Row],[Gewichtung (%)]]*(Tabelle1[[#This Row],[Menge für
Preisangabe]]*Tabelle1[[#This Row],[Preis (€) netto]])</f>
        <v>0</v>
      </c>
    </row>
    <row r="17" spans="1:10" ht="19" x14ac:dyDescent="0.6">
      <c r="A17" s="2" t="s">
        <v>44</v>
      </c>
      <c r="B17" s="44">
        <v>1.2E-2</v>
      </c>
      <c r="C17" s="2" t="s">
        <v>136</v>
      </c>
      <c r="D17" s="13" t="s">
        <v>19</v>
      </c>
      <c r="E17" s="3" t="s">
        <v>101</v>
      </c>
      <c r="F17" s="14">
        <v>1</v>
      </c>
      <c r="G17" s="14" t="s">
        <v>3</v>
      </c>
      <c r="H17" s="109"/>
      <c r="J17" s="15">
        <f>Tabelle1[[#This Row],[Gewichtung (%)]]*(Tabelle1[[#This Row],[Menge für
Preisangabe]]*Tabelle1[[#This Row],[Preis (€) netto]])</f>
        <v>0</v>
      </c>
    </row>
    <row r="18" spans="1:10" ht="19" x14ac:dyDescent="0.6">
      <c r="A18" s="2" t="s">
        <v>45</v>
      </c>
      <c r="B18" s="44">
        <v>8.0000000000000002E-3</v>
      </c>
      <c r="C18" s="2" t="s">
        <v>136</v>
      </c>
      <c r="D18" s="13" t="s">
        <v>20</v>
      </c>
      <c r="E18" s="3" t="s">
        <v>21</v>
      </c>
      <c r="F18" s="14">
        <v>1</v>
      </c>
      <c r="G18" s="14" t="s">
        <v>3</v>
      </c>
      <c r="H18" s="109"/>
      <c r="J18" s="15">
        <f>Tabelle1[[#This Row],[Gewichtung (%)]]*(Tabelle1[[#This Row],[Menge für
Preisangabe]]*Tabelle1[[#This Row],[Preis (€) netto]])</f>
        <v>0</v>
      </c>
    </row>
    <row r="19" spans="1:10" ht="38" x14ac:dyDescent="0.6">
      <c r="A19" s="2" t="s">
        <v>46</v>
      </c>
      <c r="B19" s="44">
        <v>8.0000000000000002E-3</v>
      </c>
      <c r="C19" s="2" t="s">
        <v>136</v>
      </c>
      <c r="D19" s="13" t="s">
        <v>22</v>
      </c>
      <c r="E19" s="3" t="s">
        <v>23</v>
      </c>
      <c r="F19" s="14">
        <v>1</v>
      </c>
      <c r="G19" s="14" t="s">
        <v>3</v>
      </c>
      <c r="H19" s="109"/>
      <c r="J19" s="15">
        <f>Tabelle1[[#This Row],[Gewichtung (%)]]*(Tabelle1[[#This Row],[Menge für
Preisangabe]]*Tabelle1[[#This Row],[Preis (€) netto]])</f>
        <v>0</v>
      </c>
    </row>
    <row r="20" spans="1:10" ht="19" x14ac:dyDescent="0.6">
      <c r="A20" s="2" t="s">
        <v>47</v>
      </c>
      <c r="B20" s="44">
        <v>2E-3</v>
      </c>
      <c r="C20" s="2" t="s">
        <v>136</v>
      </c>
      <c r="D20" s="13" t="s">
        <v>148</v>
      </c>
      <c r="E20" s="19" t="s">
        <v>321</v>
      </c>
      <c r="F20" s="14">
        <v>1</v>
      </c>
      <c r="G20" s="14" t="s">
        <v>3</v>
      </c>
      <c r="H20" s="109"/>
      <c r="J20" s="15">
        <f>Tabelle1[[#This Row],[Gewichtung (%)]]*(Tabelle1[[#This Row],[Menge für
Preisangabe]]*Tabelle1[[#This Row],[Preis (€) netto]])</f>
        <v>0</v>
      </c>
    </row>
    <row r="21" spans="1:10" ht="19" x14ac:dyDescent="0.6">
      <c r="A21" s="2" t="s">
        <v>48</v>
      </c>
      <c r="B21" s="44">
        <v>2E-3</v>
      </c>
      <c r="C21" s="2" t="s">
        <v>136</v>
      </c>
      <c r="D21" s="13" t="s">
        <v>148</v>
      </c>
      <c r="E21" s="19" t="s">
        <v>322</v>
      </c>
      <c r="F21" s="14">
        <v>1</v>
      </c>
      <c r="G21" s="14" t="s">
        <v>3</v>
      </c>
      <c r="H21" s="109"/>
      <c r="J21" s="15">
        <f>Tabelle1[[#This Row],[Gewichtung (%)]]*(Tabelle1[[#This Row],[Menge für
Preisangabe]]*Tabelle1[[#This Row],[Preis (€) netto]])</f>
        <v>0</v>
      </c>
    </row>
    <row r="22" spans="1:10" ht="19" x14ac:dyDescent="0.6">
      <c r="A22" s="2" t="s">
        <v>49</v>
      </c>
      <c r="B22" s="44">
        <v>2E-3</v>
      </c>
      <c r="C22" s="2" t="s">
        <v>136</v>
      </c>
      <c r="D22" s="13" t="s">
        <v>149</v>
      </c>
      <c r="E22" s="3" t="s">
        <v>323</v>
      </c>
      <c r="F22" s="14">
        <v>1</v>
      </c>
      <c r="G22" s="14" t="s">
        <v>3</v>
      </c>
      <c r="H22" s="109"/>
      <c r="J22" s="15">
        <f>Tabelle1[[#This Row],[Gewichtung (%)]]*(Tabelle1[[#This Row],[Menge für
Preisangabe]]*Tabelle1[[#This Row],[Preis (€) netto]])</f>
        <v>0</v>
      </c>
    </row>
    <row r="23" spans="1:10" ht="19" x14ac:dyDescent="0.6">
      <c r="A23" s="2" t="s">
        <v>50</v>
      </c>
      <c r="B23" s="44">
        <v>2E-3</v>
      </c>
      <c r="C23" s="2" t="s">
        <v>136</v>
      </c>
      <c r="D23" s="13" t="s">
        <v>150</v>
      </c>
      <c r="E23" s="3" t="s">
        <v>324</v>
      </c>
      <c r="F23" s="14">
        <v>1</v>
      </c>
      <c r="G23" s="14" t="s">
        <v>3</v>
      </c>
      <c r="H23" s="109"/>
      <c r="J23" s="15">
        <f>Tabelle1[[#This Row],[Gewichtung (%)]]*(Tabelle1[[#This Row],[Menge für
Preisangabe]]*Tabelle1[[#This Row],[Preis (€) netto]])</f>
        <v>0</v>
      </c>
    </row>
    <row r="24" spans="1:10" ht="19" x14ac:dyDescent="0.6">
      <c r="A24" s="2" t="s">
        <v>51</v>
      </c>
      <c r="B24" s="44">
        <v>0.03</v>
      </c>
      <c r="C24" s="2" t="s">
        <v>136</v>
      </c>
      <c r="D24" s="13" t="s">
        <v>5</v>
      </c>
      <c r="E24" s="3" t="s">
        <v>325</v>
      </c>
      <c r="F24" s="14">
        <v>1</v>
      </c>
      <c r="G24" s="14" t="s">
        <v>3</v>
      </c>
      <c r="H24" s="109"/>
      <c r="J24" s="15">
        <f>Tabelle1[[#This Row],[Gewichtung (%)]]*(Tabelle1[[#This Row],[Menge für
Preisangabe]]*Tabelle1[[#This Row],[Preis (€) netto]])</f>
        <v>0</v>
      </c>
    </row>
    <row r="25" spans="1:10" ht="38" x14ac:dyDescent="0.6">
      <c r="A25" s="2" t="s">
        <v>52</v>
      </c>
      <c r="B25" s="44">
        <v>0.03</v>
      </c>
      <c r="C25" s="2" t="s">
        <v>136</v>
      </c>
      <c r="D25" s="13" t="s">
        <v>6</v>
      </c>
      <c r="E25" s="3" t="s">
        <v>326</v>
      </c>
      <c r="F25" s="14">
        <v>1</v>
      </c>
      <c r="G25" s="14" t="s">
        <v>3</v>
      </c>
      <c r="H25" s="109"/>
      <c r="J25" s="15">
        <f>Tabelle1[[#This Row],[Gewichtung (%)]]*(Tabelle1[[#This Row],[Menge für
Preisangabe]]*Tabelle1[[#This Row],[Preis (€) netto]])</f>
        <v>0</v>
      </c>
    </row>
    <row r="26" spans="1:10" ht="19" x14ac:dyDescent="0.6">
      <c r="A26" s="2" t="s">
        <v>53</v>
      </c>
      <c r="B26" s="44">
        <v>3.0000000000000001E-3</v>
      </c>
      <c r="C26" s="2" t="s">
        <v>136</v>
      </c>
      <c r="D26" s="13" t="s">
        <v>7</v>
      </c>
      <c r="E26" s="3" t="s">
        <v>327</v>
      </c>
      <c r="F26" s="14">
        <v>1</v>
      </c>
      <c r="G26" s="14" t="s">
        <v>3</v>
      </c>
      <c r="H26" s="109"/>
      <c r="J26" s="15">
        <f>Tabelle1[[#This Row],[Gewichtung (%)]]*(Tabelle1[[#This Row],[Menge für
Preisangabe]]*Tabelle1[[#This Row],[Preis (€) netto]])</f>
        <v>0</v>
      </c>
    </row>
    <row r="27" spans="1:10" ht="19" x14ac:dyDescent="0.6">
      <c r="A27" s="2" t="s">
        <v>54</v>
      </c>
      <c r="B27" s="44">
        <v>3.0000000000000001E-3</v>
      </c>
      <c r="C27" s="2" t="s">
        <v>136</v>
      </c>
      <c r="D27" s="13" t="s">
        <v>8</v>
      </c>
      <c r="E27" s="3" t="s">
        <v>328</v>
      </c>
      <c r="F27" s="14">
        <v>1</v>
      </c>
      <c r="G27" s="14" t="s">
        <v>3</v>
      </c>
      <c r="H27" s="109"/>
      <c r="J27" s="15">
        <f>Tabelle1[[#This Row],[Gewichtung (%)]]*(Tabelle1[[#This Row],[Menge für
Preisangabe]]*Tabelle1[[#This Row],[Preis (€) netto]])</f>
        <v>0</v>
      </c>
    </row>
    <row r="28" spans="1:10" ht="19" x14ac:dyDescent="0.6">
      <c r="A28" s="2" t="s">
        <v>55</v>
      </c>
      <c r="B28" s="44">
        <v>5.0000000000000001E-3</v>
      </c>
      <c r="C28" s="2" t="s">
        <v>136</v>
      </c>
      <c r="D28" s="13" t="s">
        <v>9</v>
      </c>
      <c r="E28" s="3" t="s">
        <v>10</v>
      </c>
      <c r="F28" s="14">
        <v>1</v>
      </c>
      <c r="G28" s="14" t="s">
        <v>3</v>
      </c>
      <c r="H28" s="109"/>
      <c r="J28" s="15">
        <f>Tabelle1[[#This Row],[Gewichtung (%)]]*(Tabelle1[[#This Row],[Menge für
Preisangabe]]*Tabelle1[[#This Row],[Preis (€) netto]])</f>
        <v>0</v>
      </c>
    </row>
    <row r="29" spans="1:10" ht="19" x14ac:dyDescent="0.6">
      <c r="A29" s="2" t="s">
        <v>56</v>
      </c>
      <c r="B29" s="44">
        <v>3.0000000000000001E-3</v>
      </c>
      <c r="C29" s="2" t="s">
        <v>136</v>
      </c>
      <c r="D29" s="13" t="s">
        <v>11</v>
      </c>
      <c r="E29" s="38" t="s">
        <v>12</v>
      </c>
      <c r="F29" s="14">
        <v>1</v>
      </c>
      <c r="G29" s="14" t="s">
        <v>3</v>
      </c>
      <c r="H29" s="109"/>
      <c r="J29" s="15">
        <f>Tabelle1[[#This Row],[Gewichtung (%)]]*(Tabelle1[[#This Row],[Menge für
Preisangabe]]*Tabelle1[[#This Row],[Preis (€) netto]])</f>
        <v>0</v>
      </c>
    </row>
    <row r="30" spans="1:10" ht="19" x14ac:dyDescent="0.6">
      <c r="A30" s="2" t="s">
        <v>57</v>
      </c>
      <c r="B30" s="44">
        <v>7.0000000000000001E-3</v>
      </c>
      <c r="C30" s="2" t="s">
        <v>136</v>
      </c>
      <c r="D30" s="13" t="s">
        <v>13</v>
      </c>
      <c r="E30" s="3" t="s">
        <v>14</v>
      </c>
      <c r="F30" s="14">
        <v>1</v>
      </c>
      <c r="G30" s="14" t="s">
        <v>3</v>
      </c>
      <c r="H30" s="109"/>
      <c r="J30" s="15">
        <f>Tabelle1[[#This Row],[Gewichtung (%)]]*(Tabelle1[[#This Row],[Menge für
Preisangabe]]*Tabelle1[[#This Row],[Preis (€) netto]])</f>
        <v>0</v>
      </c>
    </row>
    <row r="31" spans="1:10" ht="19" x14ac:dyDescent="0.6">
      <c r="A31" s="2" t="s">
        <v>58</v>
      </c>
      <c r="B31" s="44">
        <v>7.0000000000000001E-3</v>
      </c>
      <c r="C31" s="2" t="s">
        <v>136</v>
      </c>
      <c r="D31" s="13" t="s">
        <v>15</v>
      </c>
      <c r="E31" s="3" t="s">
        <v>16</v>
      </c>
      <c r="F31" s="14">
        <v>1</v>
      </c>
      <c r="G31" s="14" t="s">
        <v>3</v>
      </c>
      <c r="H31" s="109"/>
      <c r="J31" s="15">
        <f>Tabelle1[[#This Row],[Gewichtung (%)]]*(Tabelle1[[#This Row],[Menge für
Preisangabe]]*Tabelle1[[#This Row],[Preis (€) netto]])</f>
        <v>0</v>
      </c>
    </row>
    <row r="32" spans="1:10" ht="57" x14ac:dyDescent="0.6">
      <c r="A32" s="2" t="s">
        <v>59</v>
      </c>
      <c r="B32" s="44">
        <v>0.03</v>
      </c>
      <c r="C32" s="2" t="s">
        <v>91</v>
      </c>
      <c r="D32" s="13" t="s">
        <v>61</v>
      </c>
      <c r="E32" s="3" t="s">
        <v>62</v>
      </c>
      <c r="F32" s="14">
        <v>1</v>
      </c>
      <c r="G32" s="14" t="s">
        <v>3</v>
      </c>
      <c r="H32" s="109"/>
      <c r="J32" s="15">
        <f>Tabelle1[[#This Row],[Gewichtung (%)]]*(Tabelle1[[#This Row],[Menge für
Preisangabe]]*Tabelle1[[#This Row],[Preis (€) netto]])</f>
        <v>0</v>
      </c>
    </row>
    <row r="33" spans="1:10" ht="38" x14ac:dyDescent="0.6">
      <c r="A33" s="2" t="s">
        <v>60</v>
      </c>
      <c r="B33" s="44">
        <v>0.03</v>
      </c>
      <c r="C33" s="2" t="s">
        <v>91</v>
      </c>
      <c r="D33" s="13" t="s">
        <v>63</v>
      </c>
      <c r="E33" s="3" t="s">
        <v>102</v>
      </c>
      <c r="F33" s="14">
        <v>1</v>
      </c>
      <c r="G33" s="14" t="s">
        <v>3</v>
      </c>
      <c r="H33" s="109"/>
      <c r="J33" s="15">
        <f>Tabelle1[[#This Row],[Gewichtung (%)]]*(Tabelle1[[#This Row],[Menge für
Preisangabe]]*Tabelle1[[#This Row],[Preis (€) netto]])</f>
        <v>0</v>
      </c>
    </row>
    <row r="34" spans="1:10" ht="38" x14ac:dyDescent="0.6">
      <c r="A34" s="2" t="s">
        <v>70</v>
      </c>
      <c r="B34" s="44">
        <v>0.03</v>
      </c>
      <c r="C34" s="2" t="s">
        <v>91</v>
      </c>
      <c r="D34" s="13" t="s">
        <v>64</v>
      </c>
      <c r="E34" s="3" t="s">
        <v>103</v>
      </c>
      <c r="F34" s="14">
        <v>1</v>
      </c>
      <c r="G34" s="14" t="s">
        <v>3</v>
      </c>
      <c r="H34" s="109"/>
      <c r="J34" s="15">
        <f>Tabelle1[[#This Row],[Gewichtung (%)]]*(Tabelle1[[#This Row],[Menge für
Preisangabe]]*Tabelle1[[#This Row],[Preis (€) netto]])</f>
        <v>0</v>
      </c>
    </row>
    <row r="35" spans="1:10" ht="38" x14ac:dyDescent="0.6">
      <c r="A35" s="2" t="s">
        <v>71</v>
      </c>
      <c r="B35" s="44">
        <v>0.03</v>
      </c>
      <c r="C35" s="2" t="s">
        <v>91</v>
      </c>
      <c r="D35" s="13" t="s">
        <v>65</v>
      </c>
      <c r="E35" s="3" t="s">
        <v>104</v>
      </c>
      <c r="F35" s="14">
        <v>1</v>
      </c>
      <c r="G35" s="14" t="s">
        <v>3</v>
      </c>
      <c r="H35" s="109"/>
      <c r="J35" s="15">
        <f>Tabelle1[[#This Row],[Gewichtung (%)]]*(Tabelle1[[#This Row],[Menge für
Preisangabe]]*Tabelle1[[#This Row],[Preis (€) netto]])</f>
        <v>0</v>
      </c>
    </row>
    <row r="36" spans="1:10" ht="57" x14ac:dyDescent="0.6">
      <c r="A36" s="2" t="s">
        <v>72</v>
      </c>
      <c r="B36" s="44">
        <v>0.04</v>
      </c>
      <c r="C36" s="2" t="s">
        <v>91</v>
      </c>
      <c r="D36" s="13" t="s">
        <v>66</v>
      </c>
      <c r="E36" s="3" t="s">
        <v>67</v>
      </c>
      <c r="F36" s="14">
        <v>1</v>
      </c>
      <c r="G36" s="14" t="s">
        <v>3</v>
      </c>
      <c r="H36" s="109"/>
      <c r="J36" s="15">
        <f>Tabelle1[[#This Row],[Gewichtung (%)]]*(Tabelle1[[#This Row],[Menge für
Preisangabe]]*Tabelle1[[#This Row],[Preis (€) netto]])</f>
        <v>0</v>
      </c>
    </row>
    <row r="37" spans="1:10" ht="50.15" customHeight="1" x14ac:dyDescent="0.6">
      <c r="A37" s="2" t="s">
        <v>73</v>
      </c>
      <c r="B37" s="44">
        <v>3.5000000000000003E-2</v>
      </c>
      <c r="C37" s="2" t="s">
        <v>91</v>
      </c>
      <c r="D37" s="13" t="s">
        <v>68</v>
      </c>
      <c r="E37" s="3" t="s">
        <v>106</v>
      </c>
      <c r="F37" s="14">
        <v>1</v>
      </c>
      <c r="G37" s="14" t="s">
        <v>3</v>
      </c>
      <c r="H37" s="109"/>
      <c r="J37" s="15">
        <f>Tabelle1[[#This Row],[Gewichtung (%)]]*(Tabelle1[[#This Row],[Menge für
Preisangabe]]*Tabelle1[[#This Row],[Preis (€) netto]])</f>
        <v>0</v>
      </c>
    </row>
    <row r="38" spans="1:10" ht="19" x14ac:dyDescent="0.6">
      <c r="A38" s="2" t="s">
        <v>74</v>
      </c>
      <c r="B38" s="44">
        <v>3.5000000000000003E-2</v>
      </c>
      <c r="C38" s="2" t="s">
        <v>91</v>
      </c>
      <c r="D38" s="13" t="s">
        <v>69</v>
      </c>
      <c r="E38" s="3" t="s">
        <v>105</v>
      </c>
      <c r="F38" s="14">
        <v>1</v>
      </c>
      <c r="G38" s="14" t="s">
        <v>3</v>
      </c>
      <c r="H38" s="109"/>
      <c r="J38" s="15">
        <f>Tabelle1[[#This Row],[Gewichtung (%)]]*(Tabelle1[[#This Row],[Menge für
Preisangabe]]*Tabelle1[[#This Row],[Preis (€) netto]])</f>
        <v>0</v>
      </c>
    </row>
    <row r="39" spans="1:10" ht="38" x14ac:dyDescent="0.6">
      <c r="A39" s="2" t="s">
        <v>75</v>
      </c>
      <c r="B39" s="44">
        <v>0.03</v>
      </c>
      <c r="C39" s="2" t="s">
        <v>90</v>
      </c>
      <c r="D39" s="13" t="s">
        <v>78</v>
      </c>
      <c r="E39" s="3" t="s">
        <v>144</v>
      </c>
      <c r="F39" s="14">
        <v>1</v>
      </c>
      <c r="G39" s="14" t="s">
        <v>3</v>
      </c>
      <c r="H39" s="109"/>
      <c r="J39" s="15">
        <f>Tabelle1[[#This Row],[Gewichtung (%)]]*(Tabelle1[[#This Row],[Menge für
Preisangabe]]*Tabelle1[[#This Row],[Preis (€) netto]])</f>
        <v>0</v>
      </c>
    </row>
    <row r="40" spans="1:10" ht="38" x14ac:dyDescent="0.6">
      <c r="A40" s="2" t="s">
        <v>76</v>
      </c>
      <c r="B40" s="44">
        <v>0.03</v>
      </c>
      <c r="C40" s="2" t="s">
        <v>90</v>
      </c>
      <c r="D40" s="13" t="s">
        <v>79</v>
      </c>
      <c r="E40" s="3" t="s">
        <v>145</v>
      </c>
      <c r="F40" s="14">
        <v>1</v>
      </c>
      <c r="G40" s="14" t="s">
        <v>3</v>
      </c>
      <c r="H40" s="109"/>
      <c r="J40" s="15">
        <f>Tabelle1[[#This Row],[Gewichtung (%)]]*(Tabelle1[[#This Row],[Menge für
Preisangabe]]*Tabelle1[[#This Row],[Preis (€) netto]])</f>
        <v>0</v>
      </c>
    </row>
    <row r="41" spans="1:10" ht="38" x14ac:dyDescent="0.6">
      <c r="A41" s="2" t="s">
        <v>85</v>
      </c>
      <c r="B41" s="44">
        <v>0.03</v>
      </c>
      <c r="C41" s="2" t="s">
        <v>90</v>
      </c>
      <c r="D41" s="13" t="s">
        <v>80</v>
      </c>
      <c r="E41" s="3" t="s">
        <v>83</v>
      </c>
      <c r="F41" s="14">
        <v>1</v>
      </c>
      <c r="G41" s="14" t="s">
        <v>3</v>
      </c>
      <c r="H41" s="109"/>
      <c r="J41" s="15">
        <f>Tabelle1[[#This Row],[Gewichtung (%)]]*(Tabelle1[[#This Row],[Menge für
Preisangabe]]*Tabelle1[[#This Row],[Preis (€) netto]])</f>
        <v>0</v>
      </c>
    </row>
    <row r="42" spans="1:10" ht="38" x14ac:dyDescent="0.6">
      <c r="A42" s="2" t="s">
        <v>86</v>
      </c>
      <c r="B42" s="44">
        <v>0.03</v>
      </c>
      <c r="C42" s="2" t="s">
        <v>90</v>
      </c>
      <c r="D42" s="13" t="s">
        <v>81</v>
      </c>
      <c r="E42" s="3" t="s">
        <v>146</v>
      </c>
      <c r="F42" s="14">
        <v>1</v>
      </c>
      <c r="G42" s="14" t="s">
        <v>3</v>
      </c>
      <c r="H42" s="109"/>
      <c r="J42" s="15">
        <f>Tabelle1[[#This Row],[Gewichtung (%)]]*(Tabelle1[[#This Row],[Menge für
Preisangabe]]*Tabelle1[[#This Row],[Preis (€) netto]])</f>
        <v>0</v>
      </c>
    </row>
    <row r="43" spans="1:10" ht="38" x14ac:dyDescent="0.6">
      <c r="A43" s="2" t="s">
        <v>87</v>
      </c>
      <c r="B43" s="44">
        <v>0.03</v>
      </c>
      <c r="C43" s="2" t="s">
        <v>90</v>
      </c>
      <c r="D43" s="13" t="s">
        <v>82</v>
      </c>
      <c r="E43" s="3" t="s">
        <v>84</v>
      </c>
      <c r="F43" s="14">
        <v>1</v>
      </c>
      <c r="G43" s="14" t="s">
        <v>3</v>
      </c>
      <c r="H43" s="109"/>
      <c r="J43" s="15">
        <f>Tabelle1[[#This Row],[Gewichtung (%)]]*(Tabelle1[[#This Row],[Menge für
Preisangabe]]*Tabelle1[[#This Row],[Preis (€) netto]])</f>
        <v>0</v>
      </c>
    </row>
    <row r="44" spans="1:10" ht="38" x14ac:dyDescent="0.6">
      <c r="A44" s="2" t="s">
        <v>88</v>
      </c>
      <c r="B44" s="44">
        <v>2.5000000000000001E-2</v>
      </c>
      <c r="C44" s="2" t="s">
        <v>96</v>
      </c>
      <c r="D44" s="13" t="s">
        <v>92</v>
      </c>
      <c r="E44" s="3" t="s">
        <v>93</v>
      </c>
      <c r="F44" s="14">
        <v>1</v>
      </c>
      <c r="G44" s="14" t="s">
        <v>3</v>
      </c>
      <c r="H44" s="109"/>
      <c r="J44" s="15">
        <f>Tabelle1[[#This Row],[Gewichtung (%)]]*(Tabelle1[[#This Row],[Menge für
Preisangabe]]*Tabelle1[[#This Row],[Preis (€) netto]])</f>
        <v>0</v>
      </c>
    </row>
    <row r="45" spans="1:10" ht="38" x14ac:dyDescent="0.6">
      <c r="A45" s="2" t="s">
        <v>89</v>
      </c>
      <c r="B45" s="44">
        <v>2.5000000000000001E-2</v>
      </c>
      <c r="C45" s="2" t="s">
        <v>96</v>
      </c>
      <c r="D45" s="13" t="s">
        <v>94</v>
      </c>
      <c r="E45" s="3" t="s">
        <v>311</v>
      </c>
      <c r="F45" s="14">
        <v>1</v>
      </c>
      <c r="G45" s="14" t="s">
        <v>3</v>
      </c>
      <c r="H45" s="109"/>
      <c r="J45" s="15">
        <f>Tabelle1[[#This Row],[Gewichtung (%)]]*(Tabelle1[[#This Row],[Menge für
Preisangabe]]*Tabelle1[[#This Row],[Preis (€) netto]])</f>
        <v>0</v>
      </c>
    </row>
    <row r="46" spans="1:10" ht="38" x14ac:dyDescent="0.6">
      <c r="A46" s="2" t="s">
        <v>98</v>
      </c>
      <c r="B46" s="44">
        <v>2.5000000000000001E-2</v>
      </c>
      <c r="C46" s="2" t="s">
        <v>96</v>
      </c>
      <c r="D46" s="13" t="s">
        <v>95</v>
      </c>
      <c r="E46" s="3" t="s">
        <v>312</v>
      </c>
      <c r="F46" s="14">
        <v>1</v>
      </c>
      <c r="G46" s="14" t="s">
        <v>3</v>
      </c>
      <c r="H46" s="109"/>
      <c r="J46" s="15">
        <f>Tabelle1[[#This Row],[Gewichtung (%)]]*(Tabelle1[[#This Row],[Menge für
Preisangabe]]*Tabelle1[[#This Row],[Preis (€) netto]])</f>
        <v>0</v>
      </c>
    </row>
    <row r="47" spans="1:10" ht="61.5" customHeight="1" x14ac:dyDescent="0.6">
      <c r="A47" s="2" t="s">
        <v>109</v>
      </c>
      <c r="B47" s="44">
        <v>0.04</v>
      </c>
      <c r="C47" s="2" t="s">
        <v>122</v>
      </c>
      <c r="D47" s="13" t="s">
        <v>107</v>
      </c>
      <c r="E47" s="3" t="s">
        <v>271</v>
      </c>
      <c r="F47" s="14">
        <v>1</v>
      </c>
      <c r="G47" s="14" t="s">
        <v>3</v>
      </c>
      <c r="H47" s="109"/>
      <c r="J47" s="15">
        <f>Tabelle1[[#This Row],[Gewichtung (%)]]*(Tabelle1[[#This Row],[Menge für
Preisangabe]]*Tabelle1[[#This Row],[Preis (€) netto]])</f>
        <v>0</v>
      </c>
    </row>
    <row r="48" spans="1:10" ht="42.75" customHeight="1" x14ac:dyDescent="0.6">
      <c r="A48" s="2" t="s">
        <v>110</v>
      </c>
      <c r="B48" s="44">
        <v>0.04</v>
      </c>
      <c r="C48" s="2" t="s">
        <v>122</v>
      </c>
      <c r="D48" s="13" t="s">
        <v>108</v>
      </c>
      <c r="E48" s="3" t="s">
        <v>272</v>
      </c>
      <c r="F48" s="14">
        <v>1</v>
      </c>
      <c r="G48" s="14" t="s">
        <v>3</v>
      </c>
      <c r="H48" s="109"/>
      <c r="J48" s="15">
        <f>Tabelle1[[#This Row],[Gewichtung (%)]]*(Tabelle1[[#This Row],[Menge für
Preisangabe]]*Tabelle1[[#This Row],[Preis (€) netto]])</f>
        <v>0</v>
      </c>
    </row>
    <row r="49" spans="1:10" ht="76" x14ac:dyDescent="0.6">
      <c r="A49" s="2" t="s">
        <v>111</v>
      </c>
      <c r="B49" s="44">
        <v>0.04</v>
      </c>
      <c r="C49" s="2" t="s">
        <v>122</v>
      </c>
      <c r="D49" s="13" t="s">
        <v>107</v>
      </c>
      <c r="E49" s="3" t="s">
        <v>273</v>
      </c>
      <c r="F49" s="14">
        <v>1</v>
      </c>
      <c r="G49" s="25" t="s">
        <v>3</v>
      </c>
      <c r="H49" s="109"/>
      <c r="J49" s="15">
        <f>Tabelle1[[#This Row],[Gewichtung (%)]]*(Tabelle1[[#This Row],[Menge für
Preisangabe]]*Tabelle1[[#This Row],[Preis (€) netto]])</f>
        <v>0</v>
      </c>
    </row>
    <row r="50" spans="1:10" ht="42.75" customHeight="1" x14ac:dyDescent="0.6">
      <c r="A50" s="2" t="s">
        <v>112</v>
      </c>
      <c r="B50" s="44">
        <v>0.04</v>
      </c>
      <c r="C50" s="2" t="s">
        <v>122</v>
      </c>
      <c r="D50" s="13" t="s">
        <v>108</v>
      </c>
      <c r="E50" s="3" t="s">
        <v>274</v>
      </c>
      <c r="F50" s="14">
        <v>1</v>
      </c>
      <c r="G50" s="25" t="s">
        <v>3</v>
      </c>
      <c r="H50" s="109"/>
      <c r="J50" s="15">
        <f>Tabelle1[[#This Row],[Gewichtung (%)]]*(Tabelle1[[#This Row],[Menge für
Preisangabe]]*Tabelle1[[#This Row],[Preis (€) netto]])</f>
        <v>0</v>
      </c>
    </row>
    <row r="51" spans="1:10" ht="19" x14ac:dyDescent="0.6">
      <c r="A51" s="2" t="s">
        <v>113</v>
      </c>
      <c r="B51" s="44">
        <v>3.0000000000000001E-3</v>
      </c>
      <c r="C51" s="2" t="s">
        <v>137</v>
      </c>
      <c r="D51" s="13" t="s">
        <v>123</v>
      </c>
      <c r="E51" s="3" t="s">
        <v>124</v>
      </c>
      <c r="F51" s="14">
        <v>1</v>
      </c>
      <c r="G51" s="14" t="s">
        <v>3</v>
      </c>
      <c r="H51" s="109"/>
      <c r="J51" s="15">
        <f>Tabelle1[[#This Row],[Gewichtung (%)]]*(Tabelle1[[#This Row],[Menge für
Preisangabe]]*Tabelle1[[#This Row],[Preis (€) netto]])</f>
        <v>0</v>
      </c>
    </row>
    <row r="52" spans="1:10" ht="38" x14ac:dyDescent="0.6">
      <c r="A52" s="2" t="s">
        <v>114</v>
      </c>
      <c r="B52" s="44">
        <v>5.0000000000000001E-3</v>
      </c>
      <c r="C52" s="2" t="s">
        <v>137</v>
      </c>
      <c r="D52" s="13" t="s">
        <v>268</v>
      </c>
      <c r="E52" s="3" t="s">
        <v>269</v>
      </c>
      <c r="F52" s="14">
        <v>1</v>
      </c>
      <c r="G52" s="14" t="s">
        <v>3</v>
      </c>
      <c r="H52" s="109"/>
      <c r="J52" s="15">
        <f>Tabelle1[[#This Row],[Gewichtung (%)]]*(Tabelle1[[#This Row],[Menge für
Preisangabe]]*Tabelle1[[#This Row],[Preis (€) netto]])</f>
        <v>0</v>
      </c>
    </row>
    <row r="53" spans="1:10" ht="57" x14ac:dyDescent="0.6">
      <c r="A53" s="2" t="s">
        <v>115</v>
      </c>
      <c r="B53" s="44">
        <v>1.4999999999999999E-2</v>
      </c>
      <c r="C53" s="3" t="s">
        <v>130</v>
      </c>
      <c r="D53" s="13" t="s">
        <v>270</v>
      </c>
      <c r="E53" s="3" t="s">
        <v>329</v>
      </c>
      <c r="F53" s="14">
        <v>1</v>
      </c>
      <c r="G53" s="14" t="s">
        <v>3</v>
      </c>
      <c r="H53" s="109"/>
      <c r="J53" s="15">
        <f>Tabelle1[[#This Row],[Gewichtung (%)]]*(Tabelle1[[#This Row],[Menge für
Preisangabe]]*Tabelle1[[#This Row],[Preis (€) netto]])</f>
        <v>0</v>
      </c>
    </row>
    <row r="54" spans="1:10" ht="57" x14ac:dyDescent="0.6">
      <c r="A54" s="2" t="s">
        <v>116</v>
      </c>
      <c r="B54" s="44">
        <v>1.4999999999999999E-2</v>
      </c>
      <c r="C54" s="3" t="s">
        <v>130</v>
      </c>
      <c r="D54" s="13" t="s">
        <v>129</v>
      </c>
      <c r="E54" s="3" t="s">
        <v>151</v>
      </c>
      <c r="F54" s="14">
        <v>1</v>
      </c>
      <c r="G54" s="14" t="s">
        <v>3</v>
      </c>
      <c r="H54" s="109"/>
      <c r="J54" s="15">
        <f>Tabelle1[[#This Row],[Gewichtung (%)]]*(Tabelle1[[#This Row],[Menge für
Preisangabe]]*Tabelle1[[#This Row],[Preis (€) netto]])</f>
        <v>0</v>
      </c>
    </row>
    <row r="55" spans="1:10" ht="57" x14ac:dyDescent="0.6">
      <c r="A55" s="2" t="s">
        <v>117</v>
      </c>
      <c r="B55" s="44">
        <v>4.0000000000000001E-3</v>
      </c>
      <c r="C55" s="3" t="s">
        <v>130</v>
      </c>
      <c r="D55" s="13" t="s">
        <v>125</v>
      </c>
      <c r="E55" s="3" t="s">
        <v>152</v>
      </c>
      <c r="F55" s="14">
        <v>1</v>
      </c>
      <c r="G55" s="14" t="s">
        <v>3</v>
      </c>
      <c r="H55" s="109"/>
      <c r="J55" s="15">
        <f>Tabelle1[[#This Row],[Gewichtung (%)]]*(Tabelle1[[#This Row],[Menge für
Preisangabe]]*Tabelle1[[#This Row],[Preis (€) netto]])</f>
        <v>0</v>
      </c>
    </row>
    <row r="56" spans="1:10" ht="57" x14ac:dyDescent="0.6">
      <c r="A56" s="2" t="s">
        <v>118</v>
      </c>
      <c r="B56" s="44">
        <v>4.0000000000000001E-3</v>
      </c>
      <c r="C56" s="3" t="s">
        <v>130</v>
      </c>
      <c r="D56" s="13" t="s">
        <v>125</v>
      </c>
      <c r="E56" s="3" t="s">
        <v>153</v>
      </c>
      <c r="F56" s="14">
        <v>1</v>
      </c>
      <c r="G56" s="14" t="s">
        <v>3</v>
      </c>
      <c r="H56" s="109"/>
      <c r="J56" s="15">
        <f>Tabelle1[[#This Row],[Gewichtung (%)]]*(Tabelle1[[#This Row],[Menge für
Preisangabe]]*Tabelle1[[#This Row],[Preis (€) netto]])</f>
        <v>0</v>
      </c>
    </row>
    <row r="57" spans="1:10" ht="57" x14ac:dyDescent="0.6">
      <c r="A57" s="2" t="s">
        <v>119</v>
      </c>
      <c r="B57" s="44">
        <v>6.0000000000000001E-3</v>
      </c>
      <c r="C57" s="3" t="s">
        <v>130</v>
      </c>
      <c r="D57" s="13" t="s">
        <v>126</v>
      </c>
      <c r="E57" s="3" t="s">
        <v>127</v>
      </c>
      <c r="F57" s="14">
        <v>1</v>
      </c>
      <c r="G57" s="14" t="s">
        <v>128</v>
      </c>
      <c r="H57" s="109"/>
      <c r="J57" s="15">
        <f>Tabelle1[[#This Row],[Gewichtung (%)]]*(Tabelle1[[#This Row],[Menge für
Preisangabe]]*Tabelle1[[#This Row],[Preis (€) netto]])</f>
        <v>0</v>
      </c>
    </row>
    <row r="58" spans="1:10" ht="57" x14ac:dyDescent="0.6">
      <c r="A58" s="2" t="s">
        <v>120</v>
      </c>
      <c r="B58" s="44">
        <v>8.0000000000000002E-3</v>
      </c>
      <c r="C58" s="3" t="s">
        <v>130</v>
      </c>
      <c r="D58" s="13" t="s">
        <v>131</v>
      </c>
      <c r="E58" s="3" t="s">
        <v>134</v>
      </c>
      <c r="F58" s="14">
        <v>1</v>
      </c>
      <c r="G58" s="14" t="s">
        <v>133</v>
      </c>
      <c r="H58" s="109"/>
      <c r="J58" s="15">
        <f>Tabelle1[[#This Row],[Gewichtung (%)]]*(Tabelle1[[#This Row],[Menge für
Preisangabe]]*Tabelle1[[#This Row],[Preis (€) netto]])</f>
        <v>0</v>
      </c>
    </row>
    <row r="59" spans="1:10" ht="57" x14ac:dyDescent="0.6">
      <c r="A59" s="2" t="s">
        <v>121</v>
      </c>
      <c r="B59" s="44">
        <v>8.0000000000000002E-3</v>
      </c>
      <c r="C59" s="3" t="s">
        <v>130</v>
      </c>
      <c r="D59" s="13" t="s">
        <v>132</v>
      </c>
      <c r="E59" s="3" t="s">
        <v>135</v>
      </c>
      <c r="F59" s="14">
        <v>1</v>
      </c>
      <c r="G59" s="14" t="s">
        <v>133</v>
      </c>
      <c r="H59" s="109"/>
      <c r="J59" s="15">
        <f>Tabelle1[[#This Row],[Gewichtung (%)]]*(Tabelle1[[#This Row],[Menge für
Preisangabe]]*Tabelle1[[#This Row],[Preis (€) netto]])</f>
        <v>0</v>
      </c>
    </row>
    <row r="60" spans="1:10" ht="57" x14ac:dyDescent="0.6">
      <c r="A60" s="2" t="s">
        <v>154</v>
      </c>
      <c r="B60" s="44">
        <v>0.02</v>
      </c>
      <c r="C60" s="3" t="s">
        <v>130</v>
      </c>
      <c r="D60" s="13" t="s">
        <v>138</v>
      </c>
      <c r="E60" s="3" t="s">
        <v>330</v>
      </c>
      <c r="F60" s="14">
        <v>1</v>
      </c>
      <c r="G60" s="14" t="s">
        <v>3</v>
      </c>
      <c r="H60" s="109"/>
      <c r="J60" s="15">
        <f>Tabelle1[[#This Row],[Gewichtung (%)]]*(Tabelle1[[#This Row],[Menge für
Preisangabe]]*Tabelle1[[#This Row],[Preis (€) netto]])</f>
        <v>0</v>
      </c>
    </row>
    <row r="61" spans="1:10" ht="57" x14ac:dyDescent="0.6">
      <c r="A61" s="2" t="s">
        <v>155</v>
      </c>
      <c r="B61" s="44">
        <v>0.02</v>
      </c>
      <c r="C61" s="3" t="s">
        <v>130</v>
      </c>
      <c r="D61" s="13" t="s">
        <v>139</v>
      </c>
      <c r="E61" s="3" t="s">
        <v>331</v>
      </c>
      <c r="F61" s="14">
        <v>1</v>
      </c>
      <c r="G61" s="14" t="s">
        <v>3</v>
      </c>
      <c r="H61" s="109"/>
      <c r="J61" s="15">
        <f>Tabelle1[[#This Row],[Gewichtung (%)]]*(Tabelle1[[#This Row],[Menge für
Preisangabe]]*Tabelle1[[#This Row],[Preis (€) netto]])</f>
        <v>0</v>
      </c>
    </row>
    <row r="62" spans="1:10" ht="38" x14ac:dyDescent="0.6">
      <c r="A62" s="2" t="s">
        <v>275</v>
      </c>
      <c r="B62" s="44">
        <v>2E-3</v>
      </c>
      <c r="C62" s="2" t="s">
        <v>136</v>
      </c>
      <c r="D62" s="13" t="s">
        <v>283</v>
      </c>
      <c r="E62" s="3" t="s">
        <v>332</v>
      </c>
      <c r="F62" s="14">
        <v>1</v>
      </c>
      <c r="G62" s="14" t="s">
        <v>3</v>
      </c>
      <c r="H62" s="109"/>
      <c r="J62" s="15">
        <f>Tabelle1[[#This Row],[Gewichtung (%)]]*(Tabelle1[[#This Row],[Menge für
Preisangabe]]*Tabelle1[[#This Row],[Preis (€) netto]])</f>
        <v>0</v>
      </c>
    </row>
    <row r="63" spans="1:10" ht="38" x14ac:dyDescent="0.6">
      <c r="A63" s="2" t="s">
        <v>276</v>
      </c>
      <c r="B63" s="44">
        <v>2E-3</v>
      </c>
      <c r="C63" s="2" t="s">
        <v>136</v>
      </c>
      <c r="D63" s="13" t="s">
        <v>283</v>
      </c>
      <c r="E63" s="3" t="s">
        <v>333</v>
      </c>
      <c r="F63" s="14">
        <v>1</v>
      </c>
      <c r="G63" s="14" t="s">
        <v>3</v>
      </c>
      <c r="H63" s="109"/>
      <c r="J63" s="15">
        <f>Tabelle1[[#This Row],[Gewichtung (%)]]*(Tabelle1[[#This Row],[Menge für
Preisangabe]]*Tabelle1[[#This Row],[Preis (€) netto]])</f>
        <v>0</v>
      </c>
    </row>
    <row r="64" spans="1:10" ht="19" x14ac:dyDescent="0.6">
      <c r="A64" s="2" t="s">
        <v>277</v>
      </c>
      <c r="B64" s="44">
        <v>3.0000000000000001E-3</v>
      </c>
      <c r="C64" s="2" t="s">
        <v>136</v>
      </c>
      <c r="D64" s="13" t="s">
        <v>285</v>
      </c>
      <c r="E64" s="3" t="s">
        <v>284</v>
      </c>
      <c r="F64" s="14">
        <v>1</v>
      </c>
      <c r="G64" s="25" t="s">
        <v>3</v>
      </c>
      <c r="H64" s="109"/>
      <c r="J64" s="15">
        <f>Tabelle1[[#This Row],[Gewichtung (%)]]*(Tabelle1[[#This Row],[Menge für
Preisangabe]]*Tabelle1[[#This Row],[Preis (€) netto]])</f>
        <v>0</v>
      </c>
    </row>
    <row r="65" spans="1:10" ht="19" x14ac:dyDescent="0.6">
      <c r="A65" s="2" t="s">
        <v>278</v>
      </c>
      <c r="B65" s="44">
        <v>3.0000000000000001E-3</v>
      </c>
      <c r="C65" s="2" t="s">
        <v>136</v>
      </c>
      <c r="D65" s="13" t="s">
        <v>286</v>
      </c>
      <c r="E65" s="3" t="s">
        <v>334</v>
      </c>
      <c r="F65" s="14">
        <v>1</v>
      </c>
      <c r="G65" s="25" t="s">
        <v>3</v>
      </c>
      <c r="H65" s="109"/>
      <c r="J65" s="15">
        <f>Tabelle1[[#This Row],[Gewichtung (%)]]*(Tabelle1[[#This Row],[Menge für
Preisangabe]]*Tabelle1[[#This Row],[Preis (€) netto]])</f>
        <v>0</v>
      </c>
    </row>
    <row r="66" spans="1:10" ht="38" x14ac:dyDescent="0.6">
      <c r="A66" s="2" t="s">
        <v>279</v>
      </c>
      <c r="B66" s="44">
        <v>8.0000000000000002E-3</v>
      </c>
      <c r="C66" s="2" t="s">
        <v>136</v>
      </c>
      <c r="D66" s="13" t="s">
        <v>287</v>
      </c>
      <c r="E66" s="3" t="s">
        <v>289</v>
      </c>
      <c r="F66" s="14">
        <v>1</v>
      </c>
      <c r="G66" s="25" t="s">
        <v>3</v>
      </c>
      <c r="H66" s="109"/>
      <c r="J66" s="15">
        <f>Tabelle1[[#This Row],[Gewichtung (%)]]*(Tabelle1[[#This Row],[Menge für
Preisangabe]]*Tabelle1[[#This Row],[Preis (€) netto]])</f>
        <v>0</v>
      </c>
    </row>
    <row r="67" spans="1:10" ht="38" x14ac:dyDescent="0.6">
      <c r="A67" s="2" t="s">
        <v>280</v>
      </c>
      <c r="B67" s="44">
        <v>8.0000000000000002E-3</v>
      </c>
      <c r="C67" s="2" t="s">
        <v>136</v>
      </c>
      <c r="D67" s="13" t="s">
        <v>288</v>
      </c>
      <c r="E67" s="3" t="s">
        <v>290</v>
      </c>
      <c r="F67" s="14">
        <v>1</v>
      </c>
      <c r="G67" s="25" t="s">
        <v>3</v>
      </c>
      <c r="H67" s="109"/>
      <c r="J67" s="15">
        <f>Tabelle1[[#This Row],[Gewichtung (%)]]*(Tabelle1[[#This Row],[Menge für
Preisangabe]]*Tabelle1[[#This Row],[Preis (€) netto]])</f>
        <v>0</v>
      </c>
    </row>
    <row r="68" spans="1:10" ht="38" x14ac:dyDescent="0.6">
      <c r="A68" s="2" t="s">
        <v>281</v>
      </c>
      <c r="B68" s="44">
        <v>8.0000000000000002E-3</v>
      </c>
      <c r="C68" s="2" t="s">
        <v>136</v>
      </c>
      <c r="D68" s="13" t="s">
        <v>291</v>
      </c>
      <c r="E68" s="3" t="s">
        <v>292</v>
      </c>
      <c r="F68" s="14">
        <v>1</v>
      </c>
      <c r="G68" s="25" t="s">
        <v>3</v>
      </c>
      <c r="H68" s="109"/>
      <c r="J68" s="15">
        <f>Tabelle1[[#This Row],[Gewichtung (%)]]*(Tabelle1[[#This Row],[Menge für
Preisangabe]]*Tabelle1[[#This Row],[Preis (€) netto]])</f>
        <v>0</v>
      </c>
    </row>
    <row r="69" spans="1:10" ht="19" x14ac:dyDescent="0.6">
      <c r="A69" s="2" t="s">
        <v>282</v>
      </c>
      <c r="B69" s="44">
        <v>5.0000000000000001E-3</v>
      </c>
      <c r="C69" s="2" t="s">
        <v>136</v>
      </c>
      <c r="D69" s="13" t="s">
        <v>293</v>
      </c>
      <c r="E69" s="3" t="s">
        <v>294</v>
      </c>
      <c r="F69" s="14">
        <v>1</v>
      </c>
      <c r="G69" s="25" t="s">
        <v>3</v>
      </c>
      <c r="H69" s="109"/>
      <c r="J69" s="15">
        <f>Tabelle1[[#This Row],[Gewichtung (%)]]*(Tabelle1[[#This Row],[Menge für
Preisangabe]]*Tabelle1[[#This Row],[Preis (€) netto]])</f>
        <v>0</v>
      </c>
    </row>
    <row r="70" spans="1:10" ht="10" customHeight="1" thickBot="1" x14ac:dyDescent="0.65">
      <c r="A70" s="2"/>
      <c r="B70" s="2"/>
      <c r="C70" s="2"/>
      <c r="D70" s="2"/>
      <c r="E70" s="3"/>
      <c r="F70" s="3"/>
      <c r="G70" s="2"/>
      <c r="H70" s="2"/>
    </row>
    <row r="71" spans="1:10" ht="50.15" customHeight="1" thickBot="1" x14ac:dyDescent="0.65">
      <c r="A71" s="2"/>
      <c r="B71" s="2"/>
      <c r="C71" s="2"/>
      <c r="D71" s="2"/>
      <c r="E71" s="84" t="s">
        <v>223</v>
      </c>
      <c r="F71" s="85"/>
      <c r="G71" s="85"/>
      <c r="H71" s="86"/>
      <c r="J71" s="30">
        <f>SUM(J4:J69)</f>
        <v>0</v>
      </c>
    </row>
    <row r="72" spans="1:10" ht="50.15" customHeight="1" x14ac:dyDescent="0.6">
      <c r="A72" s="2"/>
      <c r="B72" s="2"/>
      <c r="C72" s="2"/>
      <c r="D72" s="2"/>
      <c r="E72" s="3"/>
      <c r="F72" s="3"/>
      <c r="G72" s="2"/>
      <c r="H72" s="2"/>
    </row>
    <row r="73" spans="1:10" ht="50.15" customHeight="1" x14ac:dyDescent="0.6">
      <c r="A73" s="2"/>
      <c r="B73" s="2"/>
      <c r="C73" s="2"/>
      <c r="D73" s="2"/>
      <c r="E73" s="3"/>
      <c r="F73" s="3"/>
      <c r="G73" s="2"/>
      <c r="H73" s="2"/>
    </row>
    <row r="74" spans="1:10" ht="50.15" customHeight="1" x14ac:dyDescent="0.6">
      <c r="A74" s="2"/>
      <c r="B74" s="44"/>
      <c r="C74" s="2"/>
      <c r="D74" s="2"/>
      <c r="E74" s="3"/>
      <c r="F74" s="3"/>
      <c r="G74" s="2"/>
      <c r="H74" s="2"/>
    </row>
    <row r="75" spans="1:10" ht="50.15" customHeight="1" x14ac:dyDescent="0.6">
      <c r="A75" s="2"/>
      <c r="B75" s="2"/>
      <c r="C75" s="2"/>
      <c r="D75" s="2"/>
      <c r="E75" s="3"/>
      <c r="F75" s="3"/>
      <c r="G75" s="2"/>
      <c r="H75" s="2"/>
    </row>
    <row r="76" spans="1:10" ht="50.15" customHeight="1" x14ac:dyDescent="0.6">
      <c r="A76" s="2"/>
      <c r="B76" s="2"/>
      <c r="C76" s="2"/>
      <c r="D76" s="2"/>
      <c r="E76" s="3"/>
      <c r="F76" s="3"/>
      <c r="G76" s="2"/>
      <c r="H76" s="2"/>
    </row>
    <row r="77" spans="1:10" ht="50.15" customHeight="1" x14ac:dyDescent="0.6">
      <c r="A77" s="2"/>
      <c r="B77" s="2"/>
      <c r="C77" s="2"/>
      <c r="D77" s="2"/>
      <c r="E77" s="3"/>
      <c r="F77" s="3"/>
      <c r="G77" s="2"/>
      <c r="H77" s="2"/>
    </row>
    <row r="78" spans="1:10" ht="50.15" customHeight="1" x14ac:dyDescent="0.6">
      <c r="A78" s="2"/>
      <c r="B78"/>
      <c r="C78" s="2"/>
      <c r="D78" s="2"/>
      <c r="E78" s="3"/>
      <c r="F78" s="3"/>
      <c r="G78" s="2"/>
      <c r="H78" s="2"/>
    </row>
    <row r="79" spans="1:10" ht="50.15" customHeight="1" x14ac:dyDescent="0.6">
      <c r="A79" s="2"/>
      <c r="B79" s="2"/>
      <c r="C79" s="2"/>
      <c r="D79" s="2"/>
      <c r="E79" s="3"/>
      <c r="F79" s="3"/>
      <c r="G79" s="2"/>
      <c r="H79" s="2"/>
    </row>
    <row r="80" spans="1:10" ht="50.15" customHeight="1" x14ac:dyDescent="0.6">
      <c r="A80" s="2"/>
      <c r="B80" s="2"/>
      <c r="C80" s="2"/>
      <c r="D80" s="2"/>
      <c r="E80" s="3"/>
      <c r="F80" s="3"/>
      <c r="G80" s="2"/>
      <c r="H80" s="2"/>
    </row>
    <row r="81" spans="1:8" ht="50.15" customHeight="1" x14ac:dyDescent="0.6">
      <c r="A81" s="2"/>
      <c r="B81" s="2"/>
      <c r="C81" s="2"/>
      <c r="D81" s="2"/>
      <c r="E81" s="3"/>
      <c r="F81" s="3"/>
      <c r="G81" s="2"/>
      <c r="H81" s="2"/>
    </row>
    <row r="82" spans="1:8" ht="50.15" customHeight="1" x14ac:dyDescent="0.6">
      <c r="A82" s="2"/>
      <c r="B82" s="2"/>
      <c r="C82" s="2"/>
      <c r="D82" s="2"/>
      <c r="E82" s="3"/>
      <c r="F82" s="3"/>
      <c r="G82" s="2"/>
      <c r="H82" s="2"/>
    </row>
    <row r="83" spans="1:8" ht="50.15" customHeight="1" x14ac:dyDescent="0.6">
      <c r="A83" s="2"/>
      <c r="B83"/>
      <c r="C83" s="2"/>
      <c r="D83" s="2"/>
      <c r="E83" s="3"/>
      <c r="F83" s="3"/>
      <c r="G83" s="2"/>
      <c r="H83" s="2"/>
    </row>
    <row r="84" spans="1:8" ht="50.15" customHeight="1" x14ac:dyDescent="0.6">
      <c r="A84" s="2"/>
      <c r="B84" s="2"/>
      <c r="C84" s="2"/>
      <c r="D84" s="2"/>
      <c r="E84" s="3"/>
      <c r="F84" s="3"/>
      <c r="G84" s="2"/>
      <c r="H84" s="2"/>
    </row>
    <row r="85" spans="1:8" ht="50.15" customHeight="1" x14ac:dyDescent="0.6">
      <c r="A85" s="2"/>
      <c r="B85" s="2"/>
      <c r="C85" s="2"/>
      <c r="D85" s="2"/>
      <c r="E85" s="3"/>
      <c r="F85" s="3"/>
      <c r="G85" s="2"/>
      <c r="H85" s="2"/>
    </row>
    <row r="86" spans="1:8" ht="50.15" customHeight="1" x14ac:dyDescent="0.6">
      <c r="A86" s="2"/>
      <c r="B86" s="2"/>
      <c r="C86" s="2"/>
      <c r="D86" s="2"/>
      <c r="E86" s="3"/>
      <c r="F86" s="3"/>
      <c r="G86" s="2"/>
      <c r="H86" s="2"/>
    </row>
    <row r="87" spans="1:8" ht="50.15" customHeight="1" x14ac:dyDescent="0.6">
      <c r="A87" s="2"/>
      <c r="B87" s="2"/>
      <c r="C87" s="2"/>
      <c r="D87" s="2"/>
      <c r="E87" s="3"/>
      <c r="F87" s="3"/>
      <c r="G87" s="2"/>
      <c r="H87" s="2"/>
    </row>
    <row r="88" spans="1:8" ht="50.15" customHeight="1" x14ac:dyDescent="0.6">
      <c r="A88" s="2"/>
      <c r="B88" s="2"/>
      <c r="C88" s="2"/>
      <c r="D88" s="2"/>
      <c r="E88" s="3"/>
      <c r="F88" s="3"/>
      <c r="G88" s="2"/>
      <c r="H88" s="2"/>
    </row>
    <row r="89" spans="1:8" ht="50.15" customHeight="1" x14ac:dyDescent="0.6">
      <c r="A89" s="2"/>
      <c r="B89" s="2"/>
      <c r="C89" s="2"/>
      <c r="D89" s="2"/>
      <c r="E89" s="3"/>
      <c r="F89" s="3"/>
      <c r="G89" s="2"/>
      <c r="H89" s="2"/>
    </row>
    <row r="90" spans="1:8" ht="50.15" customHeight="1" x14ac:dyDescent="0.6">
      <c r="A90" s="2"/>
      <c r="B90" s="2"/>
      <c r="C90" s="2"/>
      <c r="D90" s="2"/>
      <c r="E90" s="3"/>
      <c r="F90" s="3"/>
      <c r="G90" s="2"/>
      <c r="H90" s="2"/>
    </row>
    <row r="91" spans="1:8" ht="50.15" customHeight="1" x14ac:dyDescent="0.6">
      <c r="A91" s="2"/>
      <c r="B91" s="2"/>
      <c r="C91" s="2"/>
      <c r="D91" s="2"/>
      <c r="E91" s="3"/>
      <c r="F91" s="3"/>
      <c r="G91" s="2"/>
      <c r="H91" s="2"/>
    </row>
    <row r="92" spans="1:8" ht="50.15" customHeight="1" x14ac:dyDescent="0.6">
      <c r="A92" s="2"/>
      <c r="B92" s="2"/>
      <c r="C92" s="2"/>
      <c r="D92" s="2"/>
      <c r="E92" s="3"/>
      <c r="F92" s="3"/>
      <c r="G92" s="2"/>
      <c r="H92" s="2"/>
    </row>
    <row r="93" spans="1:8" ht="50.15" customHeight="1" x14ac:dyDescent="0.6">
      <c r="A93" s="2"/>
      <c r="B93" s="2"/>
      <c r="C93" s="2"/>
      <c r="D93" s="2"/>
      <c r="E93" s="3"/>
      <c r="F93" s="3"/>
      <c r="G93" s="2"/>
      <c r="H93" s="2"/>
    </row>
    <row r="94" spans="1:8" ht="50.15" customHeight="1" x14ac:dyDescent="0.6">
      <c r="A94" s="2"/>
      <c r="B94" s="2"/>
      <c r="C94" s="2"/>
      <c r="D94" s="2"/>
      <c r="E94" s="3"/>
      <c r="F94" s="3"/>
      <c r="G94" s="2"/>
      <c r="H94" s="2"/>
    </row>
    <row r="95" spans="1:8" ht="50.15" customHeight="1" x14ac:dyDescent="0.6">
      <c r="A95" s="2"/>
      <c r="B95" s="2"/>
      <c r="C95" s="2"/>
      <c r="D95" s="2"/>
      <c r="E95" s="3"/>
      <c r="F95" s="3"/>
      <c r="G95" s="2"/>
      <c r="H95" s="2"/>
    </row>
    <row r="96" spans="1:8" ht="50.15" customHeight="1" x14ac:dyDescent="0.6">
      <c r="A96" s="2"/>
      <c r="B96" s="2"/>
      <c r="C96" s="2"/>
      <c r="D96" s="2"/>
      <c r="E96" s="3"/>
      <c r="F96" s="3"/>
      <c r="G96" s="2"/>
      <c r="H96" s="2"/>
    </row>
    <row r="97" spans="1:8" ht="50.15" customHeight="1" x14ac:dyDescent="0.6">
      <c r="A97" s="2"/>
      <c r="B97" s="2"/>
      <c r="C97" s="2"/>
      <c r="D97" s="2"/>
      <c r="E97" s="3"/>
      <c r="F97" s="3"/>
      <c r="G97" s="2"/>
      <c r="H97" s="2"/>
    </row>
    <row r="98" spans="1:8" ht="50.15" customHeight="1" x14ac:dyDescent="0.6">
      <c r="A98" s="2"/>
      <c r="B98" s="2"/>
      <c r="C98" s="2"/>
      <c r="D98" s="2"/>
      <c r="E98" s="3"/>
      <c r="F98" s="3"/>
      <c r="G98" s="2"/>
      <c r="H98" s="2"/>
    </row>
    <row r="99" spans="1:8" ht="50.15" customHeight="1" x14ac:dyDescent="0.6">
      <c r="A99" s="2"/>
      <c r="B99" s="2"/>
      <c r="C99" s="2"/>
      <c r="D99" s="2"/>
      <c r="E99" s="3"/>
      <c r="F99" s="3"/>
      <c r="G99" s="2"/>
      <c r="H99" s="2"/>
    </row>
    <row r="100" spans="1:8" ht="50.15" customHeight="1" x14ac:dyDescent="0.6">
      <c r="A100" s="2"/>
      <c r="B100" s="2"/>
      <c r="C100" s="2"/>
      <c r="D100" s="2"/>
      <c r="E100" s="3"/>
      <c r="F100" s="3"/>
      <c r="G100" s="2"/>
      <c r="H100" s="2"/>
    </row>
    <row r="101" spans="1:8" ht="50.15" customHeight="1" x14ac:dyDescent="0.6">
      <c r="A101" s="2"/>
      <c r="B101" s="2"/>
      <c r="C101" s="2"/>
      <c r="D101" s="2"/>
      <c r="E101" s="3"/>
      <c r="F101" s="3"/>
      <c r="G101" s="2"/>
      <c r="H101" s="2"/>
    </row>
    <row r="102" spans="1:8" ht="50.15" customHeight="1" x14ac:dyDescent="0.6">
      <c r="A102" s="2"/>
      <c r="B102" s="2"/>
      <c r="C102" s="2"/>
      <c r="D102" s="2"/>
      <c r="E102" s="3"/>
      <c r="F102" s="3"/>
      <c r="G102" s="2"/>
      <c r="H102" s="2"/>
    </row>
    <row r="103" spans="1:8" ht="50.15" customHeight="1" x14ac:dyDescent="0.6">
      <c r="A103" s="2"/>
      <c r="B103" s="2"/>
      <c r="C103" s="2"/>
      <c r="D103" s="2"/>
      <c r="E103" s="3"/>
      <c r="F103" s="3"/>
      <c r="G103" s="2"/>
      <c r="H103" s="2"/>
    </row>
    <row r="104" spans="1:8" ht="50.15" customHeight="1" x14ac:dyDescent="0.6">
      <c r="A104" s="2"/>
      <c r="B104" s="2"/>
      <c r="C104" s="2"/>
      <c r="D104" s="2"/>
      <c r="E104" s="3"/>
      <c r="F104" s="3"/>
      <c r="G104" s="2"/>
      <c r="H104" s="2"/>
    </row>
    <row r="105" spans="1:8" ht="50.15" customHeight="1" x14ac:dyDescent="0.6">
      <c r="A105" s="2"/>
      <c r="B105" s="2"/>
      <c r="C105" s="2"/>
      <c r="D105" s="2"/>
      <c r="E105" s="3"/>
      <c r="F105" s="3"/>
      <c r="G105" s="2"/>
      <c r="H105" s="2"/>
    </row>
    <row r="106" spans="1:8" ht="50.15" customHeight="1" x14ac:dyDescent="0.6">
      <c r="A106" s="2"/>
      <c r="B106" s="2"/>
      <c r="C106" s="2"/>
      <c r="D106" s="2"/>
      <c r="E106" s="3"/>
      <c r="F106" s="3"/>
      <c r="G106" s="2"/>
      <c r="H106" s="2"/>
    </row>
    <row r="107" spans="1:8" ht="50.15" customHeight="1" x14ac:dyDescent="0.6">
      <c r="A107" s="2"/>
      <c r="B107" s="2"/>
      <c r="C107" s="2"/>
      <c r="D107" s="2"/>
      <c r="E107" s="3"/>
      <c r="F107" s="3"/>
      <c r="G107" s="2"/>
      <c r="H107" s="2"/>
    </row>
    <row r="108" spans="1:8" ht="50.15" customHeight="1" x14ac:dyDescent="0.6">
      <c r="A108" s="2"/>
      <c r="B108" s="2"/>
      <c r="C108" s="2"/>
      <c r="D108" s="2"/>
      <c r="E108" s="3"/>
      <c r="F108" s="3"/>
      <c r="G108" s="2"/>
      <c r="H108" s="2"/>
    </row>
    <row r="109" spans="1:8" ht="50.15" customHeight="1" x14ac:dyDescent="0.6">
      <c r="A109" s="2"/>
      <c r="B109" s="2"/>
      <c r="C109" s="2"/>
      <c r="D109" s="2"/>
      <c r="E109" s="3"/>
      <c r="F109" s="3"/>
      <c r="G109" s="2"/>
      <c r="H109" s="2"/>
    </row>
    <row r="110" spans="1:8" ht="50.15" customHeight="1" x14ac:dyDescent="0.6">
      <c r="A110" s="2"/>
      <c r="B110" s="2"/>
      <c r="C110" s="2"/>
      <c r="D110" s="2"/>
      <c r="E110" s="3"/>
      <c r="F110" s="3"/>
      <c r="G110" s="2"/>
      <c r="H110" s="2"/>
    </row>
    <row r="111" spans="1:8" ht="50.15" customHeight="1" x14ac:dyDescent="0.6">
      <c r="A111" s="2"/>
      <c r="B111" s="2"/>
      <c r="C111" s="2"/>
      <c r="D111" s="2"/>
      <c r="E111" s="3"/>
      <c r="F111" s="3"/>
      <c r="G111" s="2"/>
      <c r="H111" s="2"/>
    </row>
    <row r="112" spans="1:8" ht="50.15" customHeight="1" x14ac:dyDescent="0.6">
      <c r="A112" s="2"/>
      <c r="B112" s="2"/>
      <c r="C112" s="2"/>
      <c r="D112" s="2"/>
      <c r="E112" s="3"/>
      <c r="F112" s="3"/>
      <c r="G112" s="2"/>
      <c r="H112" s="2"/>
    </row>
    <row r="113" spans="1:8" ht="50.15" customHeight="1" x14ac:dyDescent="0.6">
      <c r="A113" s="2"/>
      <c r="B113" s="2"/>
      <c r="C113" s="2"/>
      <c r="D113" s="2"/>
      <c r="E113" s="3"/>
      <c r="F113" s="3"/>
      <c r="G113" s="2"/>
      <c r="H113" s="2"/>
    </row>
    <row r="114" spans="1:8" ht="50.15" customHeight="1" x14ac:dyDescent="0.6">
      <c r="A114" s="2"/>
      <c r="B114" s="2"/>
      <c r="C114" s="2"/>
      <c r="D114" s="2"/>
      <c r="E114" s="3"/>
      <c r="F114" s="3"/>
      <c r="G114" s="2"/>
      <c r="H114" s="2"/>
    </row>
    <row r="115" spans="1:8" ht="50.15" customHeight="1" x14ac:dyDescent="0.6">
      <c r="A115" s="2"/>
      <c r="B115" s="2"/>
      <c r="C115" s="2"/>
      <c r="D115" s="2"/>
      <c r="E115" s="3"/>
      <c r="F115" s="3"/>
      <c r="G115" s="2"/>
      <c r="H115" s="2"/>
    </row>
    <row r="116" spans="1:8" ht="50.15" customHeight="1" x14ac:dyDescent="0.6">
      <c r="A116" s="2"/>
      <c r="B116" s="2"/>
      <c r="C116" s="2"/>
      <c r="D116" s="2"/>
      <c r="E116" s="3"/>
      <c r="F116" s="3"/>
      <c r="G116" s="2"/>
      <c r="H116" s="2"/>
    </row>
    <row r="117" spans="1:8" ht="50.15" customHeight="1" x14ac:dyDescent="0.6">
      <c r="A117" s="2"/>
      <c r="B117" s="2"/>
      <c r="C117" s="2"/>
      <c r="D117" s="2"/>
      <c r="E117" s="3"/>
      <c r="F117" s="3"/>
      <c r="G117" s="2"/>
      <c r="H117" s="2"/>
    </row>
    <row r="118" spans="1:8" ht="50.15" customHeight="1" x14ac:dyDescent="0.6">
      <c r="A118" s="2"/>
      <c r="B118" s="2"/>
      <c r="C118" s="2"/>
      <c r="D118" s="2"/>
      <c r="E118" s="3"/>
      <c r="F118" s="3"/>
      <c r="G118" s="2"/>
      <c r="H118" s="2"/>
    </row>
    <row r="119" spans="1:8" ht="50.15" customHeight="1" x14ac:dyDescent="0.6">
      <c r="A119" s="2"/>
      <c r="B119" s="2"/>
      <c r="C119" s="2"/>
      <c r="D119" s="2"/>
      <c r="E119" s="3"/>
      <c r="F119" s="3"/>
      <c r="G119" s="2"/>
      <c r="H119" s="2"/>
    </row>
    <row r="120" spans="1:8" ht="50.15" customHeight="1" x14ac:dyDescent="0.6">
      <c r="A120" s="2"/>
      <c r="B120" s="2"/>
      <c r="C120" s="2"/>
      <c r="D120" s="2"/>
      <c r="E120" s="3"/>
      <c r="F120" s="3"/>
      <c r="G120" s="2"/>
      <c r="H120" s="2"/>
    </row>
    <row r="121" spans="1:8" ht="50.15" customHeight="1" x14ac:dyDescent="0.6">
      <c r="A121" s="2"/>
      <c r="B121" s="2"/>
      <c r="C121" s="2"/>
      <c r="D121" s="2"/>
      <c r="E121" s="3"/>
      <c r="F121" s="3"/>
      <c r="G121" s="2"/>
      <c r="H121" s="2"/>
    </row>
    <row r="122" spans="1:8" ht="50.15" customHeight="1" x14ac:dyDescent="0.6">
      <c r="A122" s="2"/>
      <c r="B122" s="2"/>
      <c r="C122" s="2"/>
      <c r="D122" s="2"/>
      <c r="E122" s="3"/>
      <c r="F122" s="3"/>
      <c r="G122" s="2"/>
      <c r="H122" s="2"/>
    </row>
    <row r="123" spans="1:8" ht="50.15" customHeight="1" x14ac:dyDescent="0.6">
      <c r="A123" s="2"/>
      <c r="B123" s="2"/>
      <c r="C123" s="2"/>
      <c r="D123" s="2"/>
      <c r="E123" s="3"/>
      <c r="F123" s="3"/>
      <c r="G123" s="2"/>
      <c r="H123" s="2"/>
    </row>
    <row r="124" spans="1:8" ht="50.15" customHeight="1" x14ac:dyDescent="0.6">
      <c r="A124" s="2"/>
      <c r="B124" s="2"/>
      <c r="C124" s="2"/>
      <c r="D124" s="2"/>
      <c r="E124" s="3"/>
      <c r="F124" s="3"/>
      <c r="G124" s="2"/>
      <c r="H124" s="2"/>
    </row>
    <row r="125" spans="1:8" ht="50.15" customHeight="1" x14ac:dyDescent="0.6">
      <c r="A125" s="2"/>
      <c r="B125" s="2"/>
      <c r="C125" s="2"/>
      <c r="D125" s="2"/>
      <c r="E125" s="3"/>
      <c r="F125" s="3"/>
      <c r="G125" s="2"/>
      <c r="H125" s="2"/>
    </row>
    <row r="126" spans="1:8" ht="50.15" customHeight="1" x14ac:dyDescent="0.6">
      <c r="A126" s="2"/>
      <c r="B126" s="2"/>
      <c r="C126" s="2"/>
      <c r="D126" s="2"/>
      <c r="E126" s="3"/>
      <c r="F126" s="3"/>
      <c r="G126" s="2"/>
      <c r="H126" s="2"/>
    </row>
    <row r="127" spans="1:8" ht="50.15" customHeight="1" x14ac:dyDescent="0.6">
      <c r="A127" s="2"/>
      <c r="B127" s="2"/>
      <c r="C127" s="2"/>
      <c r="D127" s="2"/>
      <c r="E127" s="3"/>
      <c r="F127" s="3"/>
      <c r="G127" s="2"/>
      <c r="H127" s="2"/>
    </row>
    <row r="128" spans="1:8" ht="50.15" customHeight="1" x14ac:dyDescent="0.6">
      <c r="A128" s="2"/>
      <c r="B128" s="2"/>
      <c r="C128" s="2"/>
      <c r="D128" s="2"/>
      <c r="E128" s="3"/>
      <c r="F128" s="3"/>
      <c r="G128" s="2"/>
      <c r="H128" s="2"/>
    </row>
    <row r="129" spans="1:8" ht="50.15" customHeight="1" x14ac:dyDescent="0.6">
      <c r="A129" s="2"/>
      <c r="B129" s="2"/>
      <c r="C129" s="2"/>
      <c r="D129" s="2"/>
      <c r="E129" s="3"/>
      <c r="F129" s="3"/>
      <c r="G129" s="2"/>
      <c r="H129" s="2"/>
    </row>
    <row r="130" spans="1:8" ht="50.15" customHeight="1" x14ac:dyDescent="0.6">
      <c r="A130" s="2"/>
      <c r="B130" s="2"/>
      <c r="C130" s="2"/>
      <c r="D130" s="2"/>
      <c r="E130" s="3"/>
      <c r="F130" s="3"/>
      <c r="G130" s="2"/>
      <c r="H130" s="2"/>
    </row>
    <row r="131" spans="1:8" ht="50.15" customHeight="1" x14ac:dyDescent="0.6">
      <c r="A131" s="2"/>
      <c r="B131" s="2"/>
      <c r="C131" s="2"/>
      <c r="D131" s="2"/>
      <c r="E131" s="3"/>
      <c r="F131" s="3"/>
      <c r="G131" s="2"/>
      <c r="H131" s="2"/>
    </row>
    <row r="132" spans="1:8" ht="50.15" customHeight="1" x14ac:dyDescent="0.6">
      <c r="A132" s="2"/>
      <c r="B132" s="2"/>
      <c r="C132" s="2"/>
      <c r="D132" s="2"/>
      <c r="E132" s="3"/>
      <c r="F132" s="3"/>
      <c r="G132" s="2"/>
      <c r="H132" s="2"/>
    </row>
    <row r="133" spans="1:8" ht="50.15" customHeight="1" x14ac:dyDescent="0.6">
      <c r="A133" s="2"/>
      <c r="B133" s="2"/>
      <c r="C133" s="2"/>
      <c r="D133" s="2"/>
      <c r="E133" s="3"/>
      <c r="F133" s="3"/>
      <c r="G133" s="2"/>
      <c r="H133" s="2"/>
    </row>
    <row r="134" spans="1:8" ht="50.15" customHeight="1" x14ac:dyDescent="0.6">
      <c r="A134" s="2"/>
      <c r="B134" s="2"/>
      <c r="C134" s="2"/>
      <c r="D134" s="2"/>
      <c r="E134" s="3"/>
      <c r="F134" s="3"/>
      <c r="G134" s="2"/>
      <c r="H134" s="2"/>
    </row>
    <row r="135" spans="1:8" ht="50.15" customHeight="1" x14ac:dyDescent="0.6">
      <c r="A135" s="2"/>
      <c r="B135" s="2"/>
      <c r="C135" s="2"/>
      <c r="D135" s="2"/>
      <c r="E135" s="3"/>
      <c r="F135" s="3"/>
      <c r="G135" s="2"/>
      <c r="H135" s="2"/>
    </row>
    <row r="136" spans="1:8" ht="50.15" customHeight="1" x14ac:dyDescent="0.6">
      <c r="A136" s="2"/>
      <c r="B136" s="2"/>
      <c r="C136" s="2"/>
      <c r="D136" s="2"/>
      <c r="E136" s="3"/>
      <c r="F136" s="3"/>
      <c r="G136" s="2"/>
      <c r="H136" s="2"/>
    </row>
    <row r="137" spans="1:8" ht="50.15" customHeight="1" x14ac:dyDescent="0.6">
      <c r="A137" s="2"/>
      <c r="B137" s="2"/>
      <c r="C137" s="2"/>
      <c r="D137" s="2"/>
      <c r="E137" s="3"/>
      <c r="F137" s="3"/>
      <c r="G137" s="2"/>
      <c r="H137" s="2"/>
    </row>
    <row r="138" spans="1:8" ht="50.15" customHeight="1" x14ac:dyDescent="0.6">
      <c r="A138" s="2"/>
      <c r="B138" s="2"/>
      <c r="C138" s="2"/>
      <c r="D138" s="2"/>
      <c r="E138" s="3"/>
      <c r="F138" s="3"/>
      <c r="G138" s="2"/>
      <c r="H138" s="2"/>
    </row>
    <row r="139" spans="1:8" ht="50.15" customHeight="1" x14ac:dyDescent="0.6">
      <c r="A139" s="2"/>
      <c r="B139" s="2"/>
      <c r="C139" s="2"/>
      <c r="D139" s="2"/>
      <c r="E139" s="3"/>
      <c r="F139" s="3"/>
      <c r="G139" s="2"/>
      <c r="H139" s="2"/>
    </row>
    <row r="140" spans="1:8" ht="50.15" customHeight="1" x14ac:dyDescent="0.6">
      <c r="A140" s="2"/>
      <c r="B140" s="2"/>
      <c r="C140" s="2"/>
      <c r="D140" s="2"/>
      <c r="E140" s="3"/>
      <c r="F140" s="3"/>
      <c r="G140" s="2"/>
      <c r="H140" s="2"/>
    </row>
    <row r="141" spans="1:8" ht="50.15" customHeight="1" x14ac:dyDescent="0.6">
      <c r="A141" s="2"/>
      <c r="B141" s="2"/>
      <c r="C141" s="2"/>
      <c r="D141" s="2"/>
      <c r="E141" s="3"/>
      <c r="F141" s="3"/>
      <c r="G141" s="2"/>
      <c r="H141" s="2"/>
    </row>
    <row r="142" spans="1:8" ht="50.15" customHeight="1" x14ac:dyDescent="0.6">
      <c r="A142" s="2"/>
      <c r="B142" s="2"/>
      <c r="C142" s="2"/>
      <c r="D142" s="2"/>
      <c r="E142" s="3"/>
      <c r="F142" s="3"/>
      <c r="G142" s="2"/>
      <c r="H142" s="2"/>
    </row>
    <row r="143" spans="1:8" ht="50.15" customHeight="1" x14ac:dyDescent="0.6">
      <c r="A143" s="2"/>
      <c r="B143" s="2"/>
      <c r="C143" s="2"/>
      <c r="D143" s="2"/>
      <c r="E143" s="3"/>
      <c r="F143" s="3"/>
      <c r="G143" s="2"/>
      <c r="H143" s="2"/>
    </row>
    <row r="144" spans="1:8" ht="50.15" customHeight="1" x14ac:dyDescent="0.6">
      <c r="A144" s="2"/>
      <c r="B144" s="2"/>
      <c r="C144" s="2"/>
      <c r="D144" s="2"/>
      <c r="E144" s="3"/>
      <c r="F144" s="3"/>
      <c r="G144" s="2"/>
      <c r="H144" s="2"/>
    </row>
    <row r="145" spans="1:8" ht="50.15" customHeight="1" x14ac:dyDescent="0.6">
      <c r="A145" s="2"/>
      <c r="B145" s="2"/>
      <c r="C145" s="2"/>
      <c r="D145" s="2"/>
      <c r="E145" s="3"/>
      <c r="F145" s="3"/>
      <c r="G145" s="2"/>
      <c r="H145" s="2"/>
    </row>
    <row r="146" spans="1:8" ht="50.15" customHeight="1" x14ac:dyDescent="0.6">
      <c r="A146" s="2"/>
      <c r="B146" s="2"/>
      <c r="C146" s="2"/>
      <c r="D146" s="2"/>
      <c r="E146" s="3"/>
      <c r="F146" s="3"/>
      <c r="G146" s="2"/>
      <c r="H146" s="2"/>
    </row>
    <row r="147" spans="1:8" ht="50.15" customHeight="1" x14ac:dyDescent="0.6">
      <c r="A147" s="2"/>
      <c r="B147" s="2"/>
      <c r="C147" s="2"/>
      <c r="D147" s="2"/>
      <c r="E147" s="3"/>
      <c r="F147" s="3"/>
      <c r="G147" s="2"/>
      <c r="H147" s="2"/>
    </row>
    <row r="148" spans="1:8" ht="50.15" customHeight="1" x14ac:dyDescent="0.6">
      <c r="A148" s="2"/>
      <c r="B148" s="2"/>
      <c r="C148" s="2"/>
      <c r="D148" s="2"/>
      <c r="E148" s="3"/>
      <c r="F148" s="3"/>
      <c r="G148" s="2"/>
      <c r="H148" s="2"/>
    </row>
    <row r="149" spans="1:8" ht="50.15" customHeight="1" x14ac:dyDescent="0.6">
      <c r="A149" s="2"/>
      <c r="B149" s="2"/>
      <c r="C149" s="2"/>
      <c r="D149" s="2"/>
      <c r="E149" s="3"/>
      <c r="F149" s="3"/>
      <c r="G149" s="2"/>
      <c r="H149" s="2"/>
    </row>
    <row r="150" spans="1:8" ht="50.15" customHeight="1" x14ac:dyDescent="0.6">
      <c r="A150" s="2"/>
      <c r="B150" s="2"/>
      <c r="C150" s="2"/>
      <c r="D150" s="2"/>
      <c r="E150" s="3"/>
      <c r="F150" s="3"/>
      <c r="G150" s="2"/>
      <c r="H150" s="2"/>
    </row>
    <row r="151" spans="1:8" ht="50.15" customHeight="1" x14ac:dyDescent="0.6">
      <c r="A151" s="2"/>
      <c r="B151" s="2"/>
      <c r="C151" s="2"/>
      <c r="D151" s="2"/>
      <c r="E151" s="3"/>
      <c r="F151" s="3"/>
      <c r="G151" s="2"/>
      <c r="H151" s="2"/>
    </row>
    <row r="152" spans="1:8" ht="50.15" customHeight="1" x14ac:dyDescent="0.6">
      <c r="A152" s="2"/>
      <c r="B152" s="2"/>
      <c r="C152" s="2"/>
      <c r="D152" s="2"/>
      <c r="E152" s="3"/>
      <c r="F152" s="3"/>
      <c r="G152" s="2"/>
      <c r="H152" s="2"/>
    </row>
    <row r="153" spans="1:8" ht="50.15" customHeight="1" x14ac:dyDescent="0.6">
      <c r="A153" s="2"/>
      <c r="B153" s="2"/>
      <c r="C153" s="2"/>
      <c r="D153" s="2"/>
      <c r="E153" s="3"/>
      <c r="F153" s="3"/>
      <c r="G153" s="2"/>
      <c r="H153" s="2"/>
    </row>
    <row r="154" spans="1:8" ht="50.15" customHeight="1" x14ac:dyDescent="0.6">
      <c r="A154" s="2"/>
      <c r="B154" s="2"/>
      <c r="C154" s="2"/>
      <c r="D154" s="2"/>
      <c r="E154" s="3"/>
      <c r="F154" s="3"/>
      <c r="G154" s="2"/>
      <c r="H154" s="2"/>
    </row>
    <row r="155" spans="1:8" ht="50.15" customHeight="1" x14ac:dyDescent="0.6">
      <c r="A155" s="2"/>
      <c r="B155" s="2"/>
      <c r="C155" s="2"/>
      <c r="D155" s="2"/>
      <c r="E155" s="3"/>
      <c r="F155" s="3"/>
      <c r="G155" s="2"/>
      <c r="H155" s="2"/>
    </row>
    <row r="156" spans="1:8" ht="50.15" customHeight="1" x14ac:dyDescent="0.6">
      <c r="A156" s="2"/>
      <c r="B156" s="2"/>
      <c r="C156" s="2"/>
      <c r="D156" s="2"/>
      <c r="E156" s="3"/>
      <c r="F156" s="3"/>
      <c r="G156" s="2"/>
      <c r="H156" s="2"/>
    </row>
    <row r="157" spans="1:8" ht="50.15" customHeight="1" x14ac:dyDescent="0.6">
      <c r="A157" s="2"/>
      <c r="B157" s="2"/>
      <c r="C157" s="2"/>
      <c r="D157" s="2"/>
      <c r="E157" s="3"/>
      <c r="F157" s="3"/>
      <c r="G157" s="2"/>
      <c r="H157" s="2"/>
    </row>
    <row r="158" spans="1:8" ht="50.15" customHeight="1" x14ac:dyDescent="0.6">
      <c r="A158" s="2"/>
      <c r="B158" s="2"/>
      <c r="C158" s="2"/>
      <c r="D158" s="2"/>
      <c r="E158" s="3"/>
      <c r="F158" s="3"/>
      <c r="G158" s="2"/>
      <c r="H158" s="2"/>
    </row>
    <row r="159" spans="1:8" ht="50.15" customHeight="1" x14ac:dyDescent="0.6">
      <c r="A159" s="2"/>
      <c r="B159" s="2"/>
      <c r="C159" s="2"/>
      <c r="D159" s="2"/>
      <c r="E159" s="3"/>
      <c r="F159" s="3"/>
      <c r="G159" s="2"/>
      <c r="H159" s="2"/>
    </row>
    <row r="160" spans="1:8" ht="50.15" customHeight="1" x14ac:dyDescent="0.6">
      <c r="A160" s="2"/>
      <c r="B160" s="2"/>
      <c r="C160" s="2"/>
      <c r="D160" s="2"/>
      <c r="E160" s="3"/>
      <c r="F160" s="3"/>
      <c r="G160" s="2"/>
      <c r="H160" s="2"/>
    </row>
    <row r="161" spans="1:8" ht="50.15" customHeight="1" x14ac:dyDescent="0.6">
      <c r="A161" s="2"/>
      <c r="B161" s="2"/>
      <c r="C161" s="2"/>
      <c r="D161" s="2"/>
      <c r="E161" s="3"/>
      <c r="F161" s="3"/>
      <c r="G161" s="2"/>
      <c r="H161" s="2"/>
    </row>
    <row r="162" spans="1:8" ht="50.15" customHeight="1" x14ac:dyDescent="0.6">
      <c r="A162" s="2"/>
      <c r="B162" s="2"/>
      <c r="C162" s="2"/>
      <c r="D162" s="2"/>
      <c r="E162" s="3"/>
      <c r="F162" s="3"/>
      <c r="G162" s="2"/>
      <c r="H162" s="2"/>
    </row>
    <row r="163" spans="1:8" ht="50.15" customHeight="1" x14ac:dyDescent="0.6">
      <c r="A163" s="2"/>
      <c r="B163" s="2"/>
      <c r="C163" s="2"/>
      <c r="D163" s="2"/>
      <c r="E163" s="3"/>
      <c r="F163" s="3"/>
      <c r="G163" s="2"/>
      <c r="H163" s="2"/>
    </row>
    <row r="164" spans="1:8" ht="50.15" customHeight="1" x14ac:dyDescent="0.6">
      <c r="A164" s="2"/>
      <c r="B164" s="2"/>
      <c r="C164" s="2"/>
      <c r="D164" s="2"/>
      <c r="E164" s="3"/>
      <c r="F164" s="3"/>
      <c r="G164" s="2"/>
      <c r="H164" s="2"/>
    </row>
    <row r="165" spans="1:8" ht="50.15" customHeight="1" x14ac:dyDescent="0.6">
      <c r="A165" s="2"/>
      <c r="B165" s="2"/>
      <c r="C165" s="2"/>
      <c r="D165" s="2"/>
      <c r="E165" s="3"/>
      <c r="F165" s="3"/>
      <c r="G165" s="2"/>
      <c r="H165" s="2"/>
    </row>
    <row r="166" spans="1:8" ht="50.15" customHeight="1" x14ac:dyDescent="0.6">
      <c r="A166" s="2"/>
      <c r="B166" s="2"/>
      <c r="C166" s="2"/>
      <c r="D166" s="2"/>
      <c r="E166" s="3"/>
      <c r="F166" s="3"/>
      <c r="G166" s="2"/>
      <c r="H166" s="2"/>
    </row>
    <row r="167" spans="1:8" ht="50.15" customHeight="1" x14ac:dyDescent="0.6">
      <c r="A167" s="2"/>
      <c r="B167" s="2"/>
      <c r="C167" s="2"/>
      <c r="D167" s="2"/>
      <c r="E167" s="3"/>
      <c r="F167" s="3"/>
      <c r="G167" s="2"/>
      <c r="H167" s="2"/>
    </row>
    <row r="168" spans="1:8" ht="50.15" customHeight="1" x14ac:dyDescent="0.6">
      <c r="A168" s="2"/>
      <c r="B168" s="2"/>
      <c r="C168" s="2"/>
      <c r="D168" s="2"/>
      <c r="E168" s="3"/>
      <c r="F168" s="3"/>
      <c r="G168" s="2"/>
      <c r="H168" s="2"/>
    </row>
    <row r="169" spans="1:8" ht="50.15" customHeight="1" x14ac:dyDescent="0.6">
      <c r="A169" s="2"/>
      <c r="B169" s="2"/>
      <c r="C169" s="2"/>
      <c r="D169" s="2"/>
      <c r="E169" s="3"/>
      <c r="F169" s="3"/>
      <c r="G169" s="2"/>
      <c r="H169" s="2"/>
    </row>
    <row r="170" spans="1:8" ht="50.15" customHeight="1" x14ac:dyDescent="0.6">
      <c r="A170" s="2"/>
      <c r="B170" s="2"/>
      <c r="C170" s="2"/>
      <c r="D170" s="2"/>
      <c r="E170" s="3"/>
      <c r="F170" s="3"/>
      <c r="G170" s="2"/>
      <c r="H170" s="2"/>
    </row>
    <row r="171" spans="1:8" ht="50.15" customHeight="1" x14ac:dyDescent="0.6">
      <c r="A171" s="2"/>
      <c r="B171" s="2"/>
      <c r="C171" s="2"/>
      <c r="D171" s="2"/>
      <c r="E171" s="3"/>
      <c r="F171" s="3"/>
      <c r="G171" s="2"/>
      <c r="H171" s="2"/>
    </row>
    <row r="172" spans="1:8" ht="50.15" customHeight="1" x14ac:dyDescent="0.6">
      <c r="A172" s="2"/>
      <c r="B172" s="2"/>
      <c r="C172" s="2"/>
      <c r="D172" s="2"/>
      <c r="E172" s="3"/>
      <c r="F172" s="3"/>
      <c r="G172" s="2"/>
      <c r="H172" s="2"/>
    </row>
    <row r="173" spans="1:8" ht="50.15" customHeight="1" x14ac:dyDescent="0.6">
      <c r="A173" s="2"/>
      <c r="B173" s="2"/>
      <c r="C173" s="2"/>
      <c r="D173" s="2"/>
      <c r="E173" s="3"/>
      <c r="F173" s="3"/>
      <c r="G173" s="2"/>
      <c r="H173" s="2"/>
    </row>
    <row r="174" spans="1:8" ht="50.15" customHeight="1" x14ac:dyDescent="0.6">
      <c r="A174" s="2"/>
      <c r="B174" s="2"/>
      <c r="C174" s="2"/>
      <c r="D174" s="2"/>
      <c r="E174" s="3"/>
      <c r="F174" s="3"/>
      <c r="G174" s="2"/>
      <c r="H174" s="2"/>
    </row>
    <row r="175" spans="1:8" ht="50.15" customHeight="1" x14ac:dyDescent="0.6">
      <c r="A175" s="2"/>
      <c r="B175" s="2"/>
      <c r="C175" s="2"/>
      <c r="D175" s="2"/>
      <c r="E175" s="3"/>
      <c r="F175" s="3"/>
      <c r="G175" s="2"/>
      <c r="H175" s="2"/>
    </row>
    <row r="176" spans="1:8" ht="50.15" customHeight="1" x14ac:dyDescent="0.6">
      <c r="A176" s="2"/>
      <c r="B176" s="2"/>
      <c r="C176" s="2"/>
      <c r="D176" s="2"/>
      <c r="E176" s="3"/>
      <c r="F176" s="3"/>
      <c r="G176" s="2"/>
      <c r="H176" s="2"/>
    </row>
    <row r="177" spans="1:8" ht="50.15" customHeight="1" x14ac:dyDescent="0.6">
      <c r="A177" s="2"/>
      <c r="B177" s="2"/>
      <c r="C177" s="2"/>
      <c r="D177" s="2"/>
      <c r="E177" s="3"/>
      <c r="F177" s="3"/>
      <c r="G177" s="2"/>
      <c r="H177" s="2"/>
    </row>
    <row r="178" spans="1:8" ht="50.15" customHeight="1" x14ac:dyDescent="0.6">
      <c r="A178" s="2"/>
      <c r="B178" s="2"/>
      <c r="C178" s="2"/>
      <c r="D178" s="2"/>
      <c r="E178" s="3"/>
      <c r="F178" s="3"/>
      <c r="G178" s="2"/>
      <c r="H178" s="2"/>
    </row>
    <row r="179" spans="1:8" ht="50.15" customHeight="1" x14ac:dyDescent="0.6">
      <c r="A179" s="2"/>
      <c r="B179" s="2"/>
      <c r="C179" s="2"/>
      <c r="D179" s="2"/>
      <c r="E179" s="3"/>
      <c r="F179" s="3"/>
      <c r="G179" s="2"/>
      <c r="H179" s="2"/>
    </row>
    <row r="180" spans="1:8" ht="50.15" customHeight="1" x14ac:dyDescent="0.6">
      <c r="A180" s="2"/>
      <c r="B180" s="2"/>
      <c r="C180" s="2"/>
      <c r="D180" s="2"/>
      <c r="E180" s="3"/>
      <c r="F180" s="3"/>
      <c r="G180" s="2"/>
      <c r="H180" s="2"/>
    </row>
    <row r="181" spans="1:8" ht="50.15" customHeight="1" x14ac:dyDescent="0.6">
      <c r="A181" s="2"/>
      <c r="B181" s="2"/>
      <c r="C181" s="2"/>
      <c r="D181" s="2"/>
      <c r="E181" s="3"/>
      <c r="F181" s="3"/>
      <c r="G181" s="2"/>
      <c r="H181" s="2"/>
    </row>
    <row r="182" spans="1:8" ht="50.15" customHeight="1" x14ac:dyDescent="0.6">
      <c r="A182" s="2"/>
      <c r="B182" s="2"/>
      <c r="C182" s="2"/>
      <c r="D182" s="2"/>
      <c r="E182" s="3"/>
      <c r="F182" s="3"/>
      <c r="G182" s="2"/>
      <c r="H182" s="2"/>
    </row>
    <row r="183" spans="1:8" ht="50.15" customHeight="1" x14ac:dyDescent="0.6">
      <c r="A183" s="2"/>
      <c r="B183" s="2"/>
      <c r="C183" s="2"/>
      <c r="D183" s="2"/>
      <c r="E183" s="3"/>
      <c r="F183" s="3"/>
      <c r="G183" s="2"/>
      <c r="H183" s="2"/>
    </row>
    <row r="184" spans="1:8" ht="50.15" customHeight="1" x14ac:dyDescent="0.6">
      <c r="A184" s="2"/>
      <c r="B184" s="2"/>
      <c r="C184" s="2"/>
      <c r="D184" s="2"/>
      <c r="E184" s="3"/>
      <c r="F184" s="3"/>
      <c r="G184" s="2"/>
      <c r="H184" s="2"/>
    </row>
    <row r="185" spans="1:8" ht="50.15" customHeight="1" x14ac:dyDescent="0.6">
      <c r="A185" s="2"/>
      <c r="B185" s="2"/>
      <c r="C185" s="2"/>
      <c r="D185" s="2"/>
      <c r="E185" s="3"/>
      <c r="F185" s="3"/>
      <c r="G185" s="2"/>
      <c r="H185" s="2"/>
    </row>
    <row r="186" spans="1:8" ht="50.15" customHeight="1" x14ac:dyDescent="0.6">
      <c r="A186" s="2"/>
      <c r="B186" s="2"/>
      <c r="C186" s="2"/>
      <c r="D186" s="2"/>
      <c r="E186" s="3"/>
      <c r="F186" s="3"/>
      <c r="G186" s="2"/>
      <c r="H186" s="2"/>
    </row>
    <row r="187" spans="1:8" ht="50.15" customHeight="1" x14ac:dyDescent="0.6">
      <c r="A187" s="2"/>
      <c r="B187" s="2"/>
      <c r="C187" s="2"/>
      <c r="D187" s="2"/>
      <c r="E187" s="3"/>
      <c r="F187" s="3"/>
      <c r="G187" s="2"/>
      <c r="H187" s="2"/>
    </row>
    <row r="188" spans="1:8" ht="50.15" customHeight="1" x14ac:dyDescent="0.6">
      <c r="A188" s="2"/>
      <c r="B188" s="2"/>
      <c r="C188" s="2"/>
      <c r="D188" s="2"/>
      <c r="E188" s="3"/>
      <c r="F188" s="3"/>
      <c r="G188" s="2"/>
      <c r="H188" s="2"/>
    </row>
    <row r="189" spans="1:8" ht="50.15" customHeight="1" x14ac:dyDescent="0.6">
      <c r="A189" s="2"/>
      <c r="B189" s="2"/>
      <c r="C189" s="2"/>
      <c r="D189" s="2"/>
      <c r="E189" s="3"/>
      <c r="F189" s="3"/>
      <c r="G189" s="2"/>
      <c r="H189" s="2"/>
    </row>
    <row r="190" spans="1:8" ht="50.15" customHeight="1" x14ac:dyDescent="0.6">
      <c r="A190" s="2"/>
      <c r="B190" s="2"/>
      <c r="C190" s="2"/>
      <c r="D190" s="2"/>
      <c r="E190" s="3"/>
      <c r="F190" s="3"/>
      <c r="G190" s="2"/>
      <c r="H190" s="2"/>
    </row>
    <row r="191" spans="1:8" ht="50.15" customHeight="1" x14ac:dyDescent="0.6">
      <c r="A191" s="2"/>
      <c r="B191" s="2"/>
      <c r="C191" s="2"/>
      <c r="D191" s="2"/>
      <c r="E191" s="3"/>
      <c r="F191" s="3"/>
      <c r="G191" s="2"/>
      <c r="H191" s="2"/>
    </row>
    <row r="192" spans="1:8" ht="50.15" customHeight="1" x14ac:dyDescent="0.6">
      <c r="A192" s="2"/>
      <c r="B192" s="2"/>
      <c r="C192" s="2"/>
      <c r="D192" s="2"/>
      <c r="E192" s="3"/>
      <c r="F192" s="3"/>
      <c r="G192" s="2"/>
      <c r="H192" s="2"/>
    </row>
    <row r="193" spans="1:8" ht="50.15" customHeight="1" x14ac:dyDescent="0.6">
      <c r="A193" s="2"/>
      <c r="B193" s="2"/>
      <c r="C193" s="2"/>
      <c r="D193" s="2"/>
      <c r="E193" s="3"/>
      <c r="F193" s="3"/>
      <c r="G193" s="2"/>
      <c r="H193" s="2"/>
    </row>
    <row r="194" spans="1:8" ht="50.15" customHeight="1" x14ac:dyDescent="0.6">
      <c r="A194" s="2"/>
      <c r="B194" s="2"/>
      <c r="C194" s="2"/>
      <c r="D194" s="2"/>
      <c r="E194" s="3"/>
      <c r="F194" s="3"/>
      <c r="G194" s="2"/>
      <c r="H194" s="2"/>
    </row>
    <row r="195" spans="1:8" ht="50.15" customHeight="1" x14ac:dyDescent="0.6">
      <c r="A195" s="2"/>
      <c r="B195" s="2"/>
      <c r="C195" s="2"/>
      <c r="D195" s="2"/>
      <c r="E195" s="3"/>
      <c r="F195" s="3"/>
      <c r="G195" s="2"/>
      <c r="H195" s="2"/>
    </row>
    <row r="196" spans="1:8" ht="50.15" customHeight="1" x14ac:dyDescent="0.6">
      <c r="A196" s="2"/>
      <c r="B196" s="2"/>
      <c r="C196" s="2"/>
      <c r="D196" s="2"/>
      <c r="E196" s="3"/>
      <c r="F196" s="3"/>
      <c r="G196" s="2"/>
      <c r="H196" s="2"/>
    </row>
    <row r="197" spans="1:8" ht="50.15" customHeight="1" x14ac:dyDescent="0.6">
      <c r="A197" s="2"/>
      <c r="B197" s="2"/>
      <c r="C197" s="2"/>
      <c r="D197" s="2"/>
      <c r="E197" s="3"/>
      <c r="F197" s="3"/>
      <c r="G197" s="2"/>
      <c r="H197" s="2"/>
    </row>
    <row r="198" spans="1:8" ht="50.15" customHeight="1" x14ac:dyDescent="0.6">
      <c r="A198" s="2"/>
      <c r="B198" s="2"/>
      <c r="C198" s="2"/>
      <c r="D198" s="2"/>
      <c r="E198" s="3"/>
      <c r="F198" s="3"/>
      <c r="G198" s="2"/>
      <c r="H198" s="2"/>
    </row>
    <row r="199" spans="1:8" ht="50.15" customHeight="1" x14ac:dyDescent="0.6">
      <c r="A199" s="2"/>
      <c r="B199" s="2"/>
      <c r="C199" s="2"/>
      <c r="D199" s="2"/>
      <c r="E199" s="3"/>
      <c r="F199" s="3"/>
      <c r="G199" s="2"/>
      <c r="H199" s="2"/>
    </row>
    <row r="200" spans="1:8" ht="50.15" customHeight="1" x14ac:dyDescent="0.6">
      <c r="A200" s="2"/>
      <c r="B200" s="2"/>
      <c r="C200" s="2"/>
      <c r="D200" s="2"/>
      <c r="E200" s="3"/>
      <c r="F200" s="3"/>
      <c r="G200" s="2"/>
      <c r="H200" s="2"/>
    </row>
    <row r="201" spans="1:8" ht="50.15" customHeight="1" x14ac:dyDescent="0.6">
      <c r="A201" s="2"/>
      <c r="B201" s="2"/>
      <c r="C201" s="2"/>
      <c r="D201" s="2"/>
      <c r="E201" s="3"/>
      <c r="F201" s="3"/>
      <c r="G201" s="2"/>
      <c r="H201" s="2"/>
    </row>
    <row r="202" spans="1:8" ht="50.15" customHeight="1" x14ac:dyDescent="0.6">
      <c r="A202" s="2"/>
      <c r="B202" s="2"/>
      <c r="C202" s="2"/>
      <c r="D202" s="2"/>
      <c r="E202" s="3"/>
      <c r="F202" s="3"/>
      <c r="G202" s="2"/>
      <c r="H202" s="2"/>
    </row>
    <row r="203" spans="1:8" ht="50.15" customHeight="1" x14ac:dyDescent="0.6">
      <c r="A203" s="2"/>
      <c r="B203" s="2"/>
      <c r="C203" s="2"/>
      <c r="D203" s="2"/>
      <c r="E203" s="3"/>
      <c r="F203" s="3"/>
      <c r="G203" s="2"/>
      <c r="H203" s="2"/>
    </row>
    <row r="204" spans="1:8" ht="50.15" customHeight="1" x14ac:dyDescent="0.6">
      <c r="A204" s="2"/>
      <c r="B204" s="2"/>
      <c r="C204" s="2"/>
      <c r="D204" s="2"/>
      <c r="E204" s="3"/>
      <c r="F204" s="3"/>
      <c r="G204" s="2"/>
      <c r="H204" s="2"/>
    </row>
    <row r="205" spans="1:8" ht="50.15" customHeight="1" x14ac:dyDescent="0.6">
      <c r="A205" s="2"/>
      <c r="B205" s="2"/>
      <c r="C205" s="2"/>
      <c r="D205" s="2"/>
      <c r="E205" s="3"/>
      <c r="F205" s="3"/>
      <c r="G205" s="2"/>
      <c r="H205" s="2"/>
    </row>
    <row r="206" spans="1:8" ht="50.15" customHeight="1" x14ac:dyDescent="0.6">
      <c r="A206" s="2"/>
      <c r="B206" s="2"/>
      <c r="C206" s="2"/>
      <c r="D206" s="2"/>
      <c r="E206" s="3"/>
      <c r="F206" s="3"/>
      <c r="G206" s="2"/>
      <c r="H206" s="2"/>
    </row>
    <row r="207" spans="1:8" ht="50.15" customHeight="1" x14ac:dyDescent="0.6">
      <c r="A207" s="2"/>
      <c r="B207" s="2"/>
      <c r="C207" s="2"/>
      <c r="D207" s="2"/>
      <c r="E207" s="3"/>
      <c r="F207" s="3"/>
      <c r="G207" s="2"/>
      <c r="H207" s="2"/>
    </row>
    <row r="208" spans="1:8" ht="50.15" customHeight="1" x14ac:dyDescent="0.6">
      <c r="A208" s="2"/>
      <c r="B208" s="2"/>
      <c r="C208" s="2"/>
      <c r="D208" s="2"/>
      <c r="E208" s="3"/>
      <c r="F208" s="3"/>
      <c r="G208" s="2"/>
      <c r="H208" s="2"/>
    </row>
    <row r="209" spans="1:8" ht="50.15" customHeight="1" x14ac:dyDescent="0.6">
      <c r="A209" s="2"/>
      <c r="B209" s="2"/>
      <c r="C209" s="2"/>
      <c r="D209" s="2"/>
      <c r="E209" s="3"/>
      <c r="F209" s="3"/>
      <c r="G209" s="2"/>
      <c r="H209" s="2"/>
    </row>
    <row r="210" spans="1:8" ht="50.15" customHeight="1" x14ac:dyDescent="0.6">
      <c r="A210" s="2"/>
      <c r="B210" s="2"/>
      <c r="C210" s="2"/>
      <c r="D210" s="2"/>
      <c r="E210" s="3"/>
      <c r="F210" s="3"/>
      <c r="G210" s="2"/>
      <c r="H210" s="2"/>
    </row>
    <row r="211" spans="1:8" ht="50.15" customHeight="1" x14ac:dyDescent="0.6">
      <c r="A211" s="2"/>
      <c r="B211" s="2"/>
      <c r="C211" s="2"/>
      <c r="D211" s="2"/>
      <c r="E211" s="3"/>
      <c r="F211" s="3"/>
      <c r="G211" s="2"/>
      <c r="H211" s="2"/>
    </row>
    <row r="212" spans="1:8" ht="50.15" customHeight="1" x14ac:dyDescent="0.6">
      <c r="A212" s="2"/>
      <c r="B212" s="2"/>
      <c r="C212" s="2"/>
      <c r="D212" s="2"/>
      <c r="E212" s="3"/>
      <c r="F212" s="3"/>
      <c r="G212" s="2"/>
      <c r="H212" s="2"/>
    </row>
    <row r="213" spans="1:8" ht="50.15" customHeight="1" x14ac:dyDescent="0.6">
      <c r="A213" s="2"/>
      <c r="B213" s="2"/>
      <c r="C213" s="2"/>
      <c r="D213" s="2"/>
      <c r="E213" s="3"/>
      <c r="F213" s="3"/>
      <c r="G213" s="2"/>
      <c r="H213" s="2"/>
    </row>
    <row r="214" spans="1:8" ht="50.15" customHeight="1" x14ac:dyDescent="0.6">
      <c r="A214" s="2"/>
      <c r="B214" s="2"/>
      <c r="C214" s="2"/>
      <c r="D214" s="2"/>
      <c r="E214" s="3"/>
      <c r="F214" s="3"/>
      <c r="G214" s="2"/>
      <c r="H214" s="2"/>
    </row>
    <row r="215" spans="1:8" ht="50.15" customHeight="1" x14ac:dyDescent="0.6">
      <c r="A215" s="2"/>
      <c r="B215" s="2"/>
      <c r="C215" s="2"/>
      <c r="D215" s="2"/>
      <c r="E215" s="3"/>
      <c r="F215" s="3"/>
      <c r="G215" s="2"/>
      <c r="H215" s="2"/>
    </row>
    <row r="216" spans="1:8" ht="50.15" customHeight="1" x14ac:dyDescent="0.6">
      <c r="A216" s="2"/>
      <c r="B216" s="2"/>
      <c r="C216" s="2"/>
      <c r="D216" s="2"/>
      <c r="E216" s="3"/>
      <c r="F216" s="3"/>
      <c r="G216" s="2"/>
      <c r="H216" s="2"/>
    </row>
    <row r="217" spans="1:8" ht="50.15" customHeight="1" x14ac:dyDescent="0.6">
      <c r="A217" s="2"/>
      <c r="B217" s="2"/>
      <c r="C217" s="2"/>
      <c r="D217" s="2"/>
      <c r="E217" s="3"/>
      <c r="F217" s="3"/>
      <c r="G217" s="2"/>
      <c r="H217" s="2"/>
    </row>
    <row r="218" spans="1:8" ht="50.15" customHeight="1" x14ac:dyDescent="0.6">
      <c r="A218" s="2"/>
      <c r="B218" s="2"/>
      <c r="C218" s="2"/>
      <c r="D218" s="2"/>
      <c r="E218" s="3"/>
      <c r="F218" s="3"/>
      <c r="G218" s="2"/>
      <c r="H218" s="2"/>
    </row>
    <row r="219" spans="1:8" ht="50.15" customHeight="1" x14ac:dyDescent="0.6">
      <c r="A219" s="2"/>
      <c r="B219" s="2"/>
      <c r="C219" s="2"/>
      <c r="D219" s="2"/>
      <c r="E219" s="3"/>
      <c r="F219" s="3"/>
      <c r="G219" s="2"/>
      <c r="H219" s="2"/>
    </row>
    <row r="220" spans="1:8" ht="50.15" customHeight="1" x14ac:dyDescent="0.6">
      <c r="A220" s="2"/>
      <c r="B220" s="2"/>
      <c r="C220" s="2"/>
      <c r="D220" s="2"/>
      <c r="E220" s="3"/>
      <c r="F220" s="3"/>
      <c r="G220" s="2"/>
      <c r="H220" s="2"/>
    </row>
    <row r="221" spans="1:8" ht="50.15" customHeight="1" x14ac:dyDescent="0.6">
      <c r="A221" s="2"/>
      <c r="B221" s="2"/>
      <c r="C221" s="2"/>
      <c r="D221" s="2"/>
      <c r="E221" s="3"/>
      <c r="F221" s="3"/>
      <c r="G221" s="2"/>
      <c r="H221" s="2"/>
    </row>
    <row r="222" spans="1:8" ht="50.15" customHeight="1" x14ac:dyDescent="0.6">
      <c r="A222" s="2"/>
      <c r="B222" s="2"/>
      <c r="C222" s="2"/>
      <c r="D222" s="2"/>
      <c r="E222" s="3"/>
      <c r="F222" s="3"/>
      <c r="G222" s="2"/>
      <c r="H222" s="2"/>
    </row>
    <row r="223" spans="1:8" ht="50.15" customHeight="1" x14ac:dyDescent="0.6">
      <c r="A223" s="2"/>
      <c r="B223" s="2"/>
      <c r="C223" s="2"/>
      <c r="D223" s="2"/>
      <c r="E223" s="3"/>
      <c r="F223" s="3"/>
      <c r="G223" s="2"/>
      <c r="H223" s="2"/>
    </row>
    <row r="224" spans="1:8" ht="50.15" customHeight="1" x14ac:dyDescent="0.6">
      <c r="A224" s="2"/>
      <c r="B224" s="2"/>
      <c r="C224" s="2"/>
      <c r="D224" s="2"/>
      <c r="E224" s="3"/>
      <c r="F224" s="3"/>
      <c r="G224" s="2"/>
      <c r="H224" s="2"/>
    </row>
    <row r="225" spans="1:8" ht="50.15" customHeight="1" x14ac:dyDescent="0.6">
      <c r="A225" s="2"/>
      <c r="B225" s="2"/>
      <c r="C225" s="2"/>
      <c r="D225" s="2"/>
      <c r="E225" s="3"/>
      <c r="F225" s="3"/>
      <c r="G225" s="2"/>
      <c r="H225" s="2"/>
    </row>
    <row r="226" spans="1:8" ht="50.15" customHeight="1" x14ac:dyDescent="0.6">
      <c r="A226" s="2"/>
      <c r="B226" s="2"/>
      <c r="C226" s="2"/>
      <c r="D226" s="2"/>
      <c r="E226" s="3"/>
      <c r="F226" s="3"/>
      <c r="G226" s="2"/>
      <c r="H226" s="2"/>
    </row>
    <row r="227" spans="1:8" ht="50.15" customHeight="1" x14ac:dyDescent="0.6">
      <c r="A227" s="2"/>
      <c r="B227" s="2"/>
      <c r="C227" s="2"/>
      <c r="D227" s="2"/>
      <c r="E227" s="3"/>
      <c r="F227" s="3"/>
      <c r="G227" s="2"/>
      <c r="H227" s="2"/>
    </row>
    <row r="228" spans="1:8" ht="50.15" customHeight="1" x14ac:dyDescent="0.6">
      <c r="A228" s="2"/>
      <c r="B228" s="2"/>
      <c r="C228" s="2"/>
      <c r="D228" s="2"/>
      <c r="E228" s="3"/>
      <c r="F228" s="3"/>
      <c r="G228" s="2"/>
      <c r="H228" s="2"/>
    </row>
    <row r="229" spans="1:8" ht="50.15" customHeight="1" x14ac:dyDescent="0.6">
      <c r="A229" s="2"/>
      <c r="B229" s="2"/>
      <c r="C229" s="2"/>
      <c r="D229" s="2"/>
      <c r="E229" s="3"/>
      <c r="F229" s="3"/>
      <c r="G229" s="2"/>
      <c r="H229" s="2"/>
    </row>
    <row r="230" spans="1:8" ht="50.15" customHeight="1" x14ac:dyDescent="0.6">
      <c r="A230" s="2"/>
      <c r="B230" s="2"/>
      <c r="C230" s="2"/>
      <c r="D230" s="2"/>
      <c r="E230" s="3"/>
      <c r="F230" s="3"/>
      <c r="G230" s="2"/>
      <c r="H230" s="2"/>
    </row>
    <row r="231" spans="1:8" ht="50.15" customHeight="1" x14ac:dyDescent="0.6">
      <c r="A231" s="2"/>
      <c r="B231" s="2"/>
      <c r="C231" s="2"/>
      <c r="D231" s="2"/>
      <c r="E231" s="3"/>
      <c r="F231" s="3"/>
      <c r="G231" s="2"/>
      <c r="H231" s="2"/>
    </row>
    <row r="232" spans="1:8" ht="50.15" customHeight="1" x14ac:dyDescent="0.6">
      <c r="A232" s="2"/>
      <c r="B232" s="2"/>
      <c r="C232" s="2"/>
      <c r="D232" s="2"/>
      <c r="E232" s="3"/>
      <c r="F232" s="3"/>
      <c r="G232" s="2"/>
      <c r="H232" s="2"/>
    </row>
    <row r="233" spans="1:8" ht="50.15" customHeight="1" x14ac:dyDescent="0.6">
      <c r="A233" s="2"/>
      <c r="B233" s="2"/>
      <c r="C233" s="2"/>
      <c r="D233" s="2"/>
      <c r="E233" s="3"/>
      <c r="F233" s="3"/>
      <c r="G233" s="2"/>
      <c r="H233" s="2"/>
    </row>
    <row r="234" spans="1:8" ht="50.15" customHeight="1" x14ac:dyDescent="0.6">
      <c r="A234" s="2"/>
      <c r="B234" s="2"/>
      <c r="C234" s="2"/>
      <c r="D234" s="2"/>
      <c r="E234" s="3"/>
      <c r="F234" s="3"/>
      <c r="G234" s="2"/>
      <c r="H234" s="2"/>
    </row>
    <row r="235" spans="1:8" ht="50.15" customHeight="1" x14ac:dyDescent="0.6">
      <c r="A235" s="2"/>
      <c r="B235" s="2"/>
      <c r="C235" s="2"/>
      <c r="D235" s="2"/>
      <c r="E235" s="3"/>
      <c r="F235" s="3"/>
      <c r="G235" s="2"/>
      <c r="H235" s="2"/>
    </row>
    <row r="236" spans="1:8" ht="50.15" customHeight="1" x14ac:dyDescent="0.6">
      <c r="A236" s="2"/>
      <c r="B236" s="2"/>
      <c r="C236" s="2"/>
      <c r="D236" s="2"/>
      <c r="E236" s="3"/>
      <c r="F236" s="3"/>
      <c r="G236" s="2"/>
      <c r="H236" s="2"/>
    </row>
    <row r="237" spans="1:8" ht="50.15" customHeight="1" x14ac:dyDescent="0.6">
      <c r="A237" s="2"/>
      <c r="B237" s="2"/>
      <c r="C237" s="2"/>
      <c r="D237" s="2"/>
      <c r="E237" s="3"/>
      <c r="F237" s="3"/>
      <c r="G237" s="2"/>
      <c r="H237" s="2"/>
    </row>
    <row r="238" spans="1:8" ht="50.15" customHeight="1" x14ac:dyDescent="0.6">
      <c r="A238" s="2"/>
      <c r="B238" s="2"/>
      <c r="C238" s="2"/>
      <c r="D238" s="2"/>
      <c r="E238" s="3"/>
      <c r="F238" s="3"/>
      <c r="G238" s="2"/>
      <c r="H238" s="2"/>
    </row>
    <row r="239" spans="1:8" ht="50.15" customHeight="1" x14ac:dyDescent="0.6">
      <c r="A239" s="2"/>
      <c r="B239" s="2"/>
      <c r="C239" s="2"/>
      <c r="D239" s="2"/>
      <c r="E239" s="3"/>
      <c r="F239" s="3"/>
      <c r="G239" s="2"/>
      <c r="H239" s="2"/>
    </row>
    <row r="240" spans="1:8" ht="50.15" customHeight="1" x14ac:dyDescent="0.6">
      <c r="A240" s="2"/>
      <c r="B240" s="2"/>
      <c r="C240" s="2"/>
      <c r="D240" s="2"/>
      <c r="E240" s="3"/>
      <c r="F240" s="3"/>
      <c r="G240" s="2"/>
      <c r="H240" s="2"/>
    </row>
    <row r="241" spans="1:8" ht="50.15" customHeight="1" x14ac:dyDescent="0.6">
      <c r="A241" s="2"/>
      <c r="B241" s="2"/>
      <c r="C241" s="2"/>
      <c r="D241" s="2"/>
      <c r="E241" s="3"/>
      <c r="F241" s="3"/>
      <c r="G241" s="2"/>
      <c r="H241" s="2"/>
    </row>
    <row r="242" spans="1:8" ht="50.15" customHeight="1" x14ac:dyDescent="0.6">
      <c r="A242" s="2"/>
      <c r="B242" s="2"/>
      <c r="C242" s="2"/>
      <c r="D242" s="2"/>
      <c r="E242" s="3"/>
      <c r="F242" s="3"/>
      <c r="G242" s="2"/>
      <c r="H242" s="2"/>
    </row>
    <row r="243" spans="1:8" ht="50.15" customHeight="1" x14ac:dyDescent="0.6">
      <c r="A243" s="2"/>
      <c r="B243" s="2"/>
      <c r="C243" s="2"/>
      <c r="D243" s="2"/>
      <c r="E243" s="3"/>
      <c r="F243" s="3"/>
      <c r="G243" s="2"/>
      <c r="H243" s="2"/>
    </row>
    <row r="244" spans="1:8" ht="50.15" customHeight="1" x14ac:dyDescent="0.6">
      <c r="A244" s="2"/>
      <c r="B244" s="2"/>
      <c r="C244" s="2"/>
      <c r="D244" s="2"/>
      <c r="E244" s="3"/>
      <c r="F244" s="3"/>
      <c r="G244" s="2"/>
      <c r="H244" s="2"/>
    </row>
    <row r="245" spans="1:8" ht="50.15" customHeight="1" x14ac:dyDescent="0.6">
      <c r="A245" s="2"/>
      <c r="B245" s="2"/>
      <c r="C245" s="2"/>
      <c r="D245" s="2"/>
      <c r="E245" s="3"/>
      <c r="F245" s="3"/>
      <c r="G245" s="2"/>
      <c r="H245" s="2"/>
    </row>
    <row r="246" spans="1:8" ht="50.15" customHeight="1" x14ac:dyDescent="0.6">
      <c r="A246" s="2"/>
      <c r="B246" s="2"/>
      <c r="C246" s="2"/>
      <c r="D246" s="2"/>
      <c r="E246" s="3"/>
      <c r="F246" s="3"/>
      <c r="G246" s="2"/>
      <c r="H246" s="2"/>
    </row>
    <row r="247" spans="1:8" ht="50.15" customHeight="1" x14ac:dyDescent="0.6">
      <c r="A247" s="2"/>
      <c r="B247" s="2"/>
      <c r="C247" s="2"/>
      <c r="D247" s="2"/>
      <c r="E247" s="3"/>
      <c r="F247" s="3"/>
      <c r="G247" s="2"/>
      <c r="H247" s="2"/>
    </row>
    <row r="248" spans="1:8" ht="50.15" customHeight="1" x14ac:dyDescent="0.6">
      <c r="A248" s="2"/>
      <c r="B248" s="2"/>
      <c r="C248" s="2"/>
      <c r="D248" s="2"/>
      <c r="E248" s="3"/>
      <c r="F248" s="3"/>
      <c r="G248" s="2"/>
      <c r="H248" s="2"/>
    </row>
    <row r="249" spans="1:8" ht="50.15" customHeight="1" x14ac:dyDescent="0.6">
      <c r="A249" s="2"/>
      <c r="B249" s="2"/>
      <c r="C249" s="2"/>
      <c r="D249" s="2"/>
      <c r="E249" s="3"/>
      <c r="F249" s="3"/>
      <c r="G249" s="2"/>
      <c r="H249" s="2"/>
    </row>
    <row r="250" spans="1:8" ht="50.15" customHeight="1" x14ac:dyDescent="0.6">
      <c r="A250" s="2"/>
      <c r="B250" s="2"/>
      <c r="C250" s="2"/>
      <c r="D250" s="2"/>
      <c r="E250" s="3"/>
      <c r="F250" s="3"/>
      <c r="G250" s="2"/>
      <c r="H250" s="2"/>
    </row>
    <row r="251" spans="1:8" ht="50.15" customHeight="1" x14ac:dyDescent="0.6">
      <c r="A251" s="2"/>
      <c r="B251" s="2"/>
      <c r="C251" s="2"/>
      <c r="D251" s="2"/>
      <c r="E251" s="3"/>
      <c r="F251" s="3"/>
      <c r="G251" s="2"/>
      <c r="H251" s="2"/>
    </row>
    <row r="252" spans="1:8" ht="50.15" customHeight="1" x14ac:dyDescent="0.6">
      <c r="A252" s="2"/>
      <c r="B252" s="2"/>
      <c r="C252" s="2"/>
      <c r="D252" s="2"/>
      <c r="E252" s="3"/>
      <c r="F252" s="3"/>
      <c r="G252" s="2"/>
      <c r="H252" s="2"/>
    </row>
    <row r="253" spans="1:8" ht="50.15" customHeight="1" x14ac:dyDescent="0.6">
      <c r="A253" s="2"/>
      <c r="B253" s="2"/>
      <c r="C253" s="2"/>
      <c r="D253" s="2"/>
      <c r="E253" s="3"/>
      <c r="F253" s="3"/>
      <c r="G253" s="2"/>
      <c r="H253" s="2"/>
    </row>
    <row r="254" spans="1:8" ht="50.15" customHeight="1" x14ac:dyDescent="0.6">
      <c r="A254" s="2"/>
      <c r="B254" s="2"/>
      <c r="C254" s="2"/>
      <c r="D254" s="2"/>
      <c r="E254" s="3"/>
      <c r="F254" s="3"/>
      <c r="G254" s="2"/>
      <c r="H254" s="2"/>
    </row>
    <row r="255" spans="1:8" ht="50.15" customHeight="1" x14ac:dyDescent="0.6">
      <c r="A255" s="2"/>
      <c r="B255" s="2"/>
      <c r="C255" s="2"/>
      <c r="D255" s="2"/>
      <c r="E255" s="3"/>
      <c r="F255" s="3"/>
      <c r="G255" s="2"/>
      <c r="H255" s="2"/>
    </row>
    <row r="256" spans="1:8" ht="50.15" customHeight="1" x14ac:dyDescent="0.6">
      <c r="A256" s="2"/>
      <c r="B256" s="2"/>
      <c r="C256" s="2"/>
      <c r="D256" s="2"/>
      <c r="E256" s="3"/>
      <c r="F256" s="3"/>
      <c r="G256" s="2"/>
      <c r="H256" s="2"/>
    </row>
    <row r="257" spans="1:8" ht="50.15" customHeight="1" x14ac:dyDescent="0.6">
      <c r="A257" s="2"/>
      <c r="B257" s="2"/>
      <c r="C257" s="2"/>
      <c r="D257" s="2"/>
      <c r="E257" s="3"/>
      <c r="F257" s="3"/>
      <c r="G257" s="2"/>
      <c r="H257" s="2"/>
    </row>
    <row r="258" spans="1:8" ht="50.15" customHeight="1" x14ac:dyDescent="0.6">
      <c r="A258" s="2"/>
      <c r="B258" s="2"/>
      <c r="C258" s="2"/>
      <c r="D258" s="2"/>
      <c r="E258" s="3"/>
      <c r="F258" s="3"/>
      <c r="G258" s="2"/>
      <c r="H258" s="2"/>
    </row>
    <row r="259" spans="1:8" ht="50.15" customHeight="1" x14ac:dyDescent="0.6">
      <c r="A259" s="2"/>
      <c r="B259" s="2"/>
      <c r="C259" s="2"/>
      <c r="D259" s="2"/>
      <c r="E259" s="3"/>
      <c r="F259" s="3"/>
      <c r="G259" s="2"/>
      <c r="H259" s="2"/>
    </row>
    <row r="260" spans="1:8" ht="50.15" customHeight="1" x14ac:dyDescent="0.6">
      <c r="A260" s="2"/>
      <c r="B260" s="2"/>
      <c r="C260" s="2"/>
      <c r="D260" s="2"/>
      <c r="E260" s="3"/>
      <c r="F260" s="3"/>
      <c r="G260" s="2"/>
      <c r="H260" s="2"/>
    </row>
    <row r="261" spans="1:8" ht="50.15" customHeight="1" x14ac:dyDescent="0.6">
      <c r="A261" s="2"/>
      <c r="B261" s="2"/>
      <c r="C261" s="2"/>
      <c r="D261" s="2"/>
      <c r="E261" s="3"/>
      <c r="F261" s="3"/>
      <c r="G261" s="2"/>
      <c r="H261" s="2"/>
    </row>
    <row r="262" spans="1:8" ht="50.15" customHeight="1" x14ac:dyDescent="0.6">
      <c r="A262" s="2"/>
      <c r="B262" s="2"/>
      <c r="C262" s="2"/>
      <c r="D262" s="2"/>
      <c r="E262" s="3"/>
      <c r="F262" s="3"/>
      <c r="G262" s="2"/>
      <c r="H262" s="2"/>
    </row>
    <row r="263" spans="1:8" ht="50.15" customHeight="1" x14ac:dyDescent="0.6">
      <c r="A263" s="2"/>
      <c r="B263" s="2"/>
      <c r="C263" s="2"/>
      <c r="D263" s="2"/>
      <c r="E263" s="3"/>
      <c r="F263" s="3"/>
      <c r="G263" s="2"/>
      <c r="H263" s="2"/>
    </row>
    <row r="264" spans="1:8" ht="50.15" customHeight="1" x14ac:dyDescent="0.6">
      <c r="A264" s="2"/>
      <c r="B264" s="2"/>
      <c r="C264" s="2"/>
      <c r="D264" s="2"/>
      <c r="E264" s="3"/>
      <c r="F264" s="3"/>
      <c r="G264" s="2"/>
      <c r="H264" s="2"/>
    </row>
    <row r="265" spans="1:8" ht="50.15" customHeight="1" x14ac:dyDescent="0.6">
      <c r="A265" s="2"/>
      <c r="B265" s="2"/>
      <c r="C265" s="2"/>
      <c r="D265" s="2"/>
      <c r="E265" s="3"/>
      <c r="F265" s="3"/>
      <c r="G265" s="2"/>
      <c r="H265" s="2"/>
    </row>
    <row r="266" spans="1:8" ht="50.15" customHeight="1" x14ac:dyDescent="0.6">
      <c r="A266" s="2"/>
      <c r="B266" s="2"/>
      <c r="C266" s="2"/>
      <c r="D266" s="2"/>
      <c r="E266" s="3"/>
      <c r="F266" s="3"/>
      <c r="G266" s="2"/>
      <c r="H266" s="2"/>
    </row>
    <row r="267" spans="1:8" ht="50.15" customHeight="1" x14ac:dyDescent="0.6">
      <c r="A267" s="2"/>
      <c r="B267" s="2"/>
      <c r="C267" s="2"/>
      <c r="D267" s="2"/>
      <c r="E267" s="3"/>
      <c r="F267" s="3"/>
      <c r="G267" s="2"/>
      <c r="H267" s="2"/>
    </row>
    <row r="268" spans="1:8" ht="50.15" customHeight="1" x14ac:dyDescent="0.6">
      <c r="A268" s="2"/>
      <c r="B268" s="2"/>
      <c r="C268" s="2"/>
      <c r="D268" s="2"/>
      <c r="E268" s="3"/>
      <c r="F268" s="3"/>
      <c r="G268" s="2"/>
      <c r="H268" s="2"/>
    </row>
    <row r="269" spans="1:8" ht="50.15" customHeight="1" x14ac:dyDescent="0.6">
      <c r="A269" s="2"/>
      <c r="B269" s="2"/>
      <c r="C269" s="2"/>
      <c r="D269" s="2"/>
      <c r="E269" s="3"/>
      <c r="F269" s="3"/>
      <c r="G269" s="2"/>
      <c r="H269" s="2"/>
    </row>
    <row r="270" spans="1:8" ht="50.15" customHeight="1" x14ac:dyDescent="0.6">
      <c r="A270" s="2"/>
      <c r="B270" s="2"/>
      <c r="C270" s="2"/>
      <c r="D270" s="2"/>
      <c r="E270" s="3"/>
      <c r="F270" s="3"/>
      <c r="G270" s="2"/>
      <c r="H270" s="2"/>
    </row>
    <row r="271" spans="1:8" ht="50.15" customHeight="1" x14ac:dyDescent="0.6">
      <c r="A271" s="2"/>
      <c r="B271" s="2"/>
      <c r="C271" s="2"/>
      <c r="D271" s="2"/>
      <c r="E271" s="3"/>
      <c r="F271" s="3"/>
      <c r="G271" s="2"/>
      <c r="H271" s="2"/>
    </row>
    <row r="272" spans="1:8" ht="50.15" customHeight="1" x14ac:dyDescent="0.6">
      <c r="A272" s="2"/>
      <c r="B272" s="2"/>
      <c r="C272" s="2"/>
      <c r="D272" s="2"/>
      <c r="E272" s="3"/>
      <c r="F272" s="3"/>
      <c r="G272" s="2"/>
      <c r="H272" s="2"/>
    </row>
    <row r="273" spans="1:8" ht="50.15" customHeight="1" x14ac:dyDescent="0.6">
      <c r="A273" s="2"/>
      <c r="B273" s="2"/>
      <c r="C273" s="2"/>
      <c r="D273" s="2"/>
      <c r="E273" s="3"/>
      <c r="F273" s="3"/>
      <c r="G273" s="2"/>
      <c r="H273" s="2"/>
    </row>
    <row r="274" spans="1:8" ht="50.15" customHeight="1" x14ac:dyDescent="0.6">
      <c r="A274" s="2"/>
      <c r="B274" s="2"/>
      <c r="C274" s="2"/>
      <c r="D274" s="2"/>
      <c r="E274" s="3"/>
      <c r="F274" s="3"/>
      <c r="G274" s="2"/>
      <c r="H274" s="2"/>
    </row>
    <row r="275" spans="1:8" ht="50.15" customHeight="1" x14ac:dyDescent="0.6">
      <c r="A275" s="2"/>
      <c r="B275" s="2"/>
      <c r="C275" s="2"/>
      <c r="D275" s="2"/>
      <c r="E275" s="3"/>
      <c r="F275" s="3"/>
      <c r="G275" s="2"/>
      <c r="H275" s="2"/>
    </row>
    <row r="276" spans="1:8" ht="50.15" customHeight="1" x14ac:dyDescent="0.6">
      <c r="A276" s="2"/>
      <c r="B276" s="2"/>
      <c r="C276" s="2"/>
      <c r="D276" s="2"/>
      <c r="E276" s="3"/>
      <c r="F276" s="3"/>
      <c r="G276" s="2"/>
      <c r="H276" s="2"/>
    </row>
    <row r="277" spans="1:8" ht="50.15" customHeight="1" x14ac:dyDescent="0.6">
      <c r="A277" s="2"/>
      <c r="B277" s="2"/>
      <c r="C277" s="2"/>
      <c r="D277" s="2"/>
      <c r="E277" s="3"/>
      <c r="F277" s="3"/>
      <c r="G277" s="2"/>
      <c r="H277" s="2"/>
    </row>
    <row r="278" spans="1:8" ht="50.15" customHeight="1" x14ac:dyDescent="0.6">
      <c r="A278" s="2"/>
      <c r="B278" s="2"/>
      <c r="C278" s="2"/>
      <c r="D278" s="2"/>
      <c r="E278" s="3"/>
      <c r="F278" s="3"/>
      <c r="G278" s="2"/>
      <c r="H278" s="2"/>
    </row>
    <row r="279" spans="1:8" ht="50.15" customHeight="1" x14ac:dyDescent="0.6">
      <c r="A279" s="2"/>
      <c r="B279" s="2"/>
      <c r="C279" s="2"/>
      <c r="D279" s="2"/>
      <c r="E279" s="3"/>
      <c r="F279" s="3"/>
      <c r="G279" s="2"/>
      <c r="H279" s="2"/>
    </row>
    <row r="280" spans="1:8" ht="50.15" customHeight="1" x14ac:dyDescent="0.6">
      <c r="A280" s="2"/>
      <c r="B280" s="2"/>
      <c r="C280" s="2"/>
      <c r="D280" s="2"/>
      <c r="E280" s="3"/>
      <c r="F280" s="3"/>
      <c r="G280" s="2"/>
      <c r="H280" s="2"/>
    </row>
    <row r="281" spans="1:8" ht="50.15" customHeight="1" x14ac:dyDescent="0.6">
      <c r="A281" s="2"/>
      <c r="B281" s="2"/>
      <c r="C281" s="2"/>
      <c r="D281" s="2"/>
      <c r="E281" s="3"/>
      <c r="F281" s="3"/>
      <c r="G281" s="2"/>
      <c r="H281" s="2"/>
    </row>
    <row r="282" spans="1:8" ht="50.15" customHeight="1" x14ac:dyDescent="0.6">
      <c r="A282" s="2"/>
      <c r="B282" s="2"/>
      <c r="C282" s="2"/>
      <c r="D282" s="2"/>
      <c r="E282" s="3"/>
      <c r="F282" s="3"/>
      <c r="G282" s="2"/>
      <c r="H282" s="2"/>
    </row>
    <row r="283" spans="1:8" ht="50.15" customHeight="1" x14ac:dyDescent="0.6">
      <c r="A283" s="2"/>
      <c r="B283" s="2"/>
      <c r="C283" s="2"/>
      <c r="D283" s="2"/>
      <c r="E283" s="3"/>
      <c r="F283" s="3"/>
      <c r="G283" s="2"/>
      <c r="H283" s="2"/>
    </row>
    <row r="284" spans="1:8" ht="50.15" customHeight="1" x14ac:dyDescent="0.6">
      <c r="A284" s="2"/>
      <c r="B284" s="2"/>
      <c r="C284" s="2"/>
      <c r="D284" s="2"/>
      <c r="E284" s="3"/>
      <c r="F284" s="3"/>
      <c r="G284" s="2"/>
      <c r="H284" s="2"/>
    </row>
    <row r="285" spans="1:8" ht="50.15" customHeight="1" x14ac:dyDescent="0.6">
      <c r="A285" s="2"/>
      <c r="B285" s="2"/>
      <c r="C285" s="2"/>
      <c r="D285" s="2"/>
      <c r="E285" s="3"/>
      <c r="F285" s="3"/>
      <c r="G285" s="2"/>
      <c r="H285" s="2"/>
    </row>
    <row r="286" spans="1:8" ht="50.15" customHeight="1" x14ac:dyDescent="0.6">
      <c r="A286" s="2"/>
      <c r="B286" s="2"/>
      <c r="C286" s="2"/>
      <c r="D286" s="2"/>
      <c r="E286" s="3"/>
      <c r="F286" s="3"/>
      <c r="G286" s="2"/>
      <c r="H286" s="2"/>
    </row>
    <row r="287" spans="1:8" ht="50.15" customHeight="1" x14ac:dyDescent="0.6">
      <c r="A287" s="2"/>
      <c r="B287" s="2"/>
      <c r="C287" s="2"/>
      <c r="D287" s="2"/>
      <c r="E287" s="3"/>
      <c r="F287" s="3"/>
      <c r="G287" s="2"/>
      <c r="H287" s="2"/>
    </row>
    <row r="288" spans="1:8" ht="50.15" customHeight="1" x14ac:dyDescent="0.6">
      <c r="A288" s="2"/>
      <c r="B288" s="2"/>
      <c r="C288" s="2"/>
      <c r="D288" s="2"/>
      <c r="E288" s="3"/>
      <c r="F288" s="3"/>
      <c r="G288" s="2"/>
      <c r="H288" s="2"/>
    </row>
    <row r="289" spans="1:8" ht="50.15" customHeight="1" x14ac:dyDescent="0.6">
      <c r="A289" s="2"/>
      <c r="B289" s="2"/>
      <c r="C289" s="2"/>
      <c r="D289" s="2"/>
      <c r="E289" s="3"/>
      <c r="F289" s="3"/>
      <c r="G289" s="2"/>
      <c r="H289" s="2"/>
    </row>
    <row r="290" spans="1:8" ht="50.15" customHeight="1" x14ac:dyDescent="0.6">
      <c r="A290" s="2"/>
      <c r="B290" s="2"/>
      <c r="C290" s="2"/>
      <c r="D290" s="2"/>
      <c r="E290" s="3"/>
      <c r="F290" s="3"/>
      <c r="G290" s="2"/>
      <c r="H290" s="2"/>
    </row>
    <row r="291" spans="1:8" ht="50.15" customHeight="1" x14ac:dyDescent="0.6">
      <c r="A291" s="2"/>
      <c r="B291" s="2"/>
      <c r="C291" s="2"/>
      <c r="D291" s="2"/>
      <c r="E291" s="3"/>
      <c r="F291" s="3"/>
      <c r="G291" s="2"/>
      <c r="H291" s="2"/>
    </row>
    <row r="292" spans="1:8" ht="50.15" customHeight="1" x14ac:dyDescent="0.6">
      <c r="A292" s="2"/>
      <c r="B292" s="2"/>
      <c r="C292" s="2"/>
      <c r="D292" s="2"/>
      <c r="E292" s="3"/>
      <c r="F292" s="3"/>
      <c r="G292" s="2"/>
      <c r="H292" s="2"/>
    </row>
    <row r="293" spans="1:8" ht="50.15" customHeight="1" x14ac:dyDescent="0.6">
      <c r="A293" s="2"/>
      <c r="B293" s="2"/>
      <c r="C293" s="2"/>
      <c r="D293" s="2"/>
      <c r="E293" s="3"/>
      <c r="F293" s="3"/>
      <c r="G293" s="2"/>
      <c r="H293" s="2"/>
    </row>
    <row r="294" spans="1:8" ht="50.15" customHeight="1" x14ac:dyDescent="0.6">
      <c r="A294" s="2"/>
      <c r="B294" s="2"/>
      <c r="C294" s="2"/>
      <c r="D294" s="2"/>
      <c r="E294" s="3"/>
      <c r="F294" s="3"/>
      <c r="G294" s="2"/>
      <c r="H294" s="2"/>
    </row>
    <row r="295" spans="1:8" ht="50.15" customHeight="1" x14ac:dyDescent="0.6">
      <c r="A295" s="2"/>
      <c r="B295" s="2"/>
      <c r="C295" s="2"/>
      <c r="D295" s="2"/>
      <c r="E295" s="3"/>
      <c r="F295" s="3"/>
      <c r="G295" s="2"/>
      <c r="H295" s="2"/>
    </row>
    <row r="296" spans="1:8" ht="50.15" customHeight="1" x14ac:dyDescent="0.6">
      <c r="A296" s="2"/>
      <c r="B296" s="2"/>
      <c r="C296" s="2"/>
      <c r="D296" s="2"/>
      <c r="E296" s="3"/>
      <c r="F296" s="3"/>
      <c r="G296" s="2"/>
      <c r="H296" s="2"/>
    </row>
    <row r="297" spans="1:8" ht="50.15" customHeight="1" x14ac:dyDescent="0.6">
      <c r="A297" s="2"/>
      <c r="B297" s="2"/>
      <c r="C297" s="2"/>
      <c r="D297" s="2"/>
      <c r="E297" s="2"/>
      <c r="F297" s="2"/>
      <c r="G297" s="2"/>
      <c r="H297" s="2"/>
    </row>
    <row r="298" spans="1:8" ht="50.15" customHeight="1" x14ac:dyDescent="0.6">
      <c r="A298" s="2"/>
      <c r="B298" s="2"/>
      <c r="C298" s="2"/>
      <c r="D298" s="2"/>
      <c r="E298" s="2"/>
      <c r="F298" s="2"/>
      <c r="G298" s="2"/>
      <c r="H298" s="2"/>
    </row>
    <row r="299" spans="1:8" ht="50.15" customHeight="1" x14ac:dyDescent="0.6">
      <c r="A299" s="2"/>
      <c r="B299" s="2"/>
      <c r="C299" s="2"/>
      <c r="D299" s="2"/>
      <c r="E299" s="2"/>
      <c r="F299" s="2"/>
      <c r="G299" s="2"/>
      <c r="H299" s="2"/>
    </row>
    <row r="300" spans="1:8" ht="50.15" customHeight="1" x14ac:dyDescent="0.6">
      <c r="A300" s="2"/>
      <c r="B300" s="2"/>
      <c r="C300" s="2"/>
      <c r="D300" s="2"/>
      <c r="E300" s="2"/>
      <c r="F300" s="2"/>
      <c r="G300" s="2"/>
      <c r="H300" s="2"/>
    </row>
    <row r="301" spans="1:8" ht="50.15" customHeight="1" x14ac:dyDescent="0.6">
      <c r="A301" s="2"/>
      <c r="B301" s="2"/>
      <c r="C301" s="2"/>
      <c r="D301" s="2"/>
      <c r="E301" s="2"/>
      <c r="F301" s="2"/>
      <c r="G301" s="2"/>
      <c r="H301" s="2"/>
    </row>
    <row r="302" spans="1:8" ht="50.15" customHeight="1" x14ac:dyDescent="0.6">
      <c r="A302" s="2"/>
      <c r="B302" s="2"/>
      <c r="C302" s="2"/>
      <c r="D302" s="2"/>
      <c r="E302" s="2"/>
      <c r="F302" s="2"/>
      <c r="G302" s="2"/>
      <c r="H302" s="2"/>
    </row>
    <row r="303" spans="1:8" ht="50.15" customHeight="1" x14ac:dyDescent="0.6">
      <c r="A303" s="2"/>
      <c r="B303" s="2"/>
      <c r="C303" s="2"/>
      <c r="D303" s="2"/>
      <c r="E303" s="2"/>
      <c r="F303" s="2"/>
      <c r="G303" s="2"/>
      <c r="H303" s="2"/>
    </row>
    <row r="304" spans="1:8" ht="50.15" customHeight="1" x14ac:dyDescent="0.6">
      <c r="A304" s="2"/>
      <c r="B304" s="2"/>
      <c r="C304" s="2"/>
      <c r="D304" s="2"/>
      <c r="E304" s="2"/>
      <c r="F304" s="2"/>
      <c r="G304" s="2"/>
      <c r="H304" s="2"/>
    </row>
    <row r="305" spans="1:8" ht="50.15" customHeight="1" x14ac:dyDescent="0.6">
      <c r="A305" s="2"/>
      <c r="B305" s="2"/>
      <c r="C305" s="2"/>
      <c r="D305" s="2"/>
      <c r="E305" s="2"/>
      <c r="F305" s="2"/>
      <c r="G305" s="2"/>
      <c r="H305" s="2"/>
    </row>
    <row r="306" spans="1:8" ht="50.15" customHeight="1" x14ac:dyDescent="0.6">
      <c r="A306" s="2"/>
      <c r="B306" s="2"/>
      <c r="C306" s="2"/>
      <c r="D306" s="2"/>
      <c r="E306" s="2"/>
      <c r="F306" s="2"/>
      <c r="G306" s="2"/>
      <c r="H306" s="2"/>
    </row>
    <row r="307" spans="1:8" ht="50.15" customHeight="1" x14ac:dyDescent="0.6">
      <c r="A307" s="2"/>
      <c r="B307" s="2"/>
      <c r="C307" s="2"/>
      <c r="D307" s="2"/>
      <c r="E307" s="2"/>
      <c r="F307" s="2"/>
      <c r="G307" s="2"/>
      <c r="H307" s="2"/>
    </row>
    <row r="308" spans="1:8" ht="50.15" customHeight="1" x14ac:dyDescent="0.6">
      <c r="A308" s="2"/>
      <c r="B308" s="2"/>
      <c r="C308" s="2"/>
      <c r="D308" s="2"/>
      <c r="E308" s="2"/>
      <c r="F308" s="2"/>
      <c r="G308" s="2"/>
      <c r="H308" s="2"/>
    </row>
    <row r="309" spans="1:8" ht="50.15" customHeight="1" x14ac:dyDescent="0.6">
      <c r="A309" s="2"/>
      <c r="B309" s="2"/>
      <c r="C309" s="2"/>
      <c r="D309" s="2"/>
      <c r="E309" s="2"/>
      <c r="F309" s="2"/>
      <c r="G309" s="2"/>
      <c r="H309" s="2"/>
    </row>
    <row r="310" spans="1:8" ht="50.15" customHeight="1" x14ac:dyDescent="0.6">
      <c r="A310" s="2"/>
      <c r="B310" s="2"/>
      <c r="C310" s="2"/>
      <c r="D310" s="2"/>
      <c r="E310" s="2"/>
      <c r="F310" s="2"/>
      <c r="G310" s="2"/>
      <c r="H310" s="2"/>
    </row>
    <row r="311" spans="1:8" ht="50.15" customHeight="1" x14ac:dyDescent="0.6">
      <c r="A311" s="2"/>
      <c r="B311" s="2"/>
      <c r="C311" s="2"/>
      <c r="D311" s="2"/>
      <c r="E311" s="2"/>
      <c r="F311" s="2"/>
      <c r="G311" s="2"/>
      <c r="H311" s="2"/>
    </row>
    <row r="312" spans="1:8" ht="50.15" customHeight="1" x14ac:dyDescent="0.6">
      <c r="A312" s="2"/>
      <c r="B312" s="2"/>
      <c r="C312" s="2"/>
      <c r="D312" s="2"/>
      <c r="E312" s="2"/>
      <c r="F312" s="2"/>
      <c r="G312" s="2"/>
      <c r="H312" s="2"/>
    </row>
    <row r="313" spans="1:8" ht="50.15" customHeight="1" x14ac:dyDescent="0.6">
      <c r="A313" s="2"/>
      <c r="B313" s="2"/>
      <c r="C313" s="2"/>
      <c r="D313" s="2"/>
      <c r="E313" s="2"/>
      <c r="F313" s="2"/>
      <c r="G313" s="2"/>
      <c r="H313" s="2"/>
    </row>
    <row r="314" spans="1:8" ht="50.15" customHeight="1" x14ac:dyDescent="0.6">
      <c r="A314" s="2"/>
      <c r="B314" s="2"/>
      <c r="C314" s="2"/>
      <c r="D314" s="2"/>
      <c r="E314" s="2"/>
      <c r="F314" s="2"/>
      <c r="G314" s="2"/>
      <c r="H314" s="2"/>
    </row>
    <row r="315" spans="1:8" ht="50.15" customHeight="1" x14ac:dyDescent="0.6">
      <c r="A315" s="2"/>
      <c r="B315" s="2"/>
      <c r="C315" s="2"/>
      <c r="D315" s="2"/>
      <c r="E315" s="2"/>
      <c r="F315" s="2"/>
      <c r="G315" s="2"/>
      <c r="H315" s="2"/>
    </row>
    <row r="316" spans="1:8" ht="50.15" customHeight="1" x14ac:dyDescent="0.6">
      <c r="A316" s="2"/>
      <c r="B316" s="2"/>
      <c r="C316" s="2"/>
      <c r="D316" s="2"/>
      <c r="E316" s="2"/>
      <c r="F316" s="2"/>
      <c r="G316" s="2"/>
      <c r="H316" s="2"/>
    </row>
    <row r="317" spans="1:8" ht="50.15" customHeight="1" x14ac:dyDescent="0.6">
      <c r="A317" s="2"/>
      <c r="B317" s="2"/>
      <c r="C317" s="2"/>
      <c r="D317" s="2"/>
      <c r="E317" s="2"/>
      <c r="F317" s="2"/>
      <c r="G317" s="2"/>
      <c r="H317" s="2"/>
    </row>
    <row r="318" spans="1:8" ht="50.15" customHeight="1" x14ac:dyDescent="0.6">
      <c r="A318" s="2"/>
      <c r="B318" s="2"/>
      <c r="C318" s="2"/>
      <c r="D318" s="2"/>
      <c r="E318" s="2"/>
      <c r="F318" s="2"/>
      <c r="G318" s="2"/>
      <c r="H318" s="2"/>
    </row>
    <row r="319" spans="1:8" ht="50.15" customHeight="1" x14ac:dyDescent="0.6">
      <c r="A319" s="2"/>
      <c r="B319" s="2"/>
      <c r="C319" s="2"/>
      <c r="D319" s="2"/>
      <c r="E319" s="2"/>
      <c r="F319" s="2"/>
      <c r="G319" s="2"/>
      <c r="H319" s="2"/>
    </row>
    <row r="320" spans="1:8" ht="50.15" customHeight="1" x14ac:dyDescent="0.6">
      <c r="A320" s="2"/>
      <c r="B320" s="2"/>
      <c r="C320" s="2"/>
      <c r="D320" s="2"/>
      <c r="E320" s="2"/>
      <c r="F320" s="2"/>
      <c r="G320" s="2"/>
      <c r="H320" s="2"/>
    </row>
    <row r="321" spans="1:8" ht="50.15" customHeight="1" x14ac:dyDescent="0.6">
      <c r="A321" s="2"/>
      <c r="B321" s="2"/>
      <c r="C321" s="2"/>
      <c r="D321" s="2"/>
      <c r="E321" s="2"/>
      <c r="F321" s="2"/>
      <c r="G321" s="2"/>
      <c r="H321" s="2"/>
    </row>
    <row r="322" spans="1:8" ht="50.15" customHeight="1" x14ac:dyDescent="0.6">
      <c r="A322" s="2"/>
      <c r="B322" s="2"/>
      <c r="C322" s="2"/>
      <c r="D322" s="2"/>
      <c r="E322" s="2"/>
      <c r="F322" s="2"/>
      <c r="G322" s="2"/>
      <c r="H322" s="2"/>
    </row>
    <row r="323" spans="1:8" ht="50.15" customHeight="1" x14ac:dyDescent="0.6">
      <c r="A323" s="2"/>
      <c r="B323" s="2"/>
      <c r="C323" s="2"/>
      <c r="D323" s="2"/>
      <c r="E323" s="2"/>
      <c r="F323" s="2"/>
      <c r="G323" s="2"/>
      <c r="H323" s="2"/>
    </row>
    <row r="324" spans="1:8" ht="50.15" customHeight="1" x14ac:dyDescent="0.6">
      <c r="A324" s="2"/>
      <c r="B324" s="2"/>
      <c r="C324" s="2"/>
      <c r="D324" s="2"/>
      <c r="E324" s="2"/>
      <c r="F324" s="2"/>
      <c r="G324" s="2"/>
      <c r="H324" s="2"/>
    </row>
    <row r="325" spans="1:8" ht="50.15" customHeight="1" x14ac:dyDescent="0.6">
      <c r="A325" s="2"/>
      <c r="B325" s="2"/>
      <c r="C325" s="2"/>
      <c r="D325" s="2"/>
      <c r="E325" s="2"/>
      <c r="F325" s="2"/>
      <c r="G325" s="2"/>
      <c r="H325" s="2"/>
    </row>
    <row r="326" spans="1:8" ht="50.15" customHeight="1" x14ac:dyDescent="0.6">
      <c r="A326" s="2"/>
      <c r="B326" s="2"/>
      <c r="C326" s="2"/>
      <c r="D326" s="2"/>
      <c r="E326" s="2"/>
      <c r="F326" s="2"/>
      <c r="G326" s="2"/>
      <c r="H326" s="2"/>
    </row>
    <row r="327" spans="1:8" ht="50.15" customHeight="1" x14ac:dyDescent="0.6">
      <c r="A327" s="2"/>
      <c r="B327" s="2"/>
      <c r="C327" s="2"/>
      <c r="D327" s="2"/>
      <c r="E327" s="2"/>
      <c r="F327" s="2"/>
      <c r="G327" s="2"/>
      <c r="H327" s="2"/>
    </row>
    <row r="328" spans="1:8" ht="50.15" customHeight="1" x14ac:dyDescent="0.6">
      <c r="A328" s="2"/>
      <c r="B328" s="2"/>
      <c r="C328" s="2"/>
      <c r="D328" s="2"/>
      <c r="E328" s="2"/>
      <c r="F328" s="2"/>
      <c r="G328" s="2"/>
      <c r="H328" s="2"/>
    </row>
    <row r="329" spans="1:8" ht="50.15" customHeight="1" x14ac:dyDescent="0.6">
      <c r="A329" s="2"/>
      <c r="B329" s="2"/>
      <c r="C329" s="2"/>
      <c r="D329" s="2"/>
      <c r="E329" s="2"/>
      <c r="F329" s="2"/>
      <c r="G329" s="2"/>
      <c r="H329" s="2"/>
    </row>
    <row r="330" spans="1:8" ht="50.15" customHeight="1" x14ac:dyDescent="0.6">
      <c r="A330" s="2"/>
      <c r="B330" s="2"/>
      <c r="C330" s="2"/>
      <c r="D330" s="2"/>
      <c r="E330" s="2"/>
      <c r="F330" s="2"/>
      <c r="G330" s="2"/>
      <c r="H330" s="2"/>
    </row>
    <row r="331" spans="1:8" ht="50.15" customHeight="1" x14ac:dyDescent="0.6">
      <c r="A331" s="2"/>
      <c r="B331" s="2"/>
      <c r="C331" s="2"/>
      <c r="D331" s="2"/>
      <c r="E331" s="2"/>
      <c r="F331" s="2"/>
      <c r="G331" s="2"/>
      <c r="H331" s="2"/>
    </row>
    <row r="332" spans="1:8" ht="50.15" customHeight="1" x14ac:dyDescent="0.6">
      <c r="A332" s="2"/>
      <c r="B332" s="2"/>
      <c r="C332" s="2"/>
      <c r="D332" s="2"/>
      <c r="E332" s="2"/>
      <c r="F332" s="2"/>
      <c r="G332" s="2"/>
      <c r="H332" s="2"/>
    </row>
    <row r="333" spans="1:8" ht="50.15" customHeight="1" x14ac:dyDescent="0.6">
      <c r="A333" s="2"/>
      <c r="B333" s="2"/>
      <c r="C333" s="2"/>
      <c r="D333" s="2"/>
      <c r="E333" s="2"/>
      <c r="F333" s="2"/>
      <c r="G333" s="2"/>
      <c r="H333" s="2"/>
    </row>
    <row r="334" spans="1:8" ht="50.15" customHeight="1" x14ac:dyDescent="0.6">
      <c r="A334" s="2"/>
      <c r="B334" s="2"/>
      <c r="C334" s="2"/>
      <c r="D334" s="2"/>
      <c r="E334" s="2"/>
      <c r="F334" s="2"/>
      <c r="G334" s="2"/>
      <c r="H334" s="2"/>
    </row>
    <row r="335" spans="1:8" ht="50.15" customHeight="1" x14ac:dyDescent="0.6">
      <c r="A335" s="2"/>
      <c r="B335" s="2"/>
      <c r="C335" s="2"/>
      <c r="D335" s="2"/>
      <c r="E335" s="2"/>
      <c r="F335" s="2"/>
      <c r="G335" s="2"/>
      <c r="H335" s="2"/>
    </row>
    <row r="336" spans="1:8" ht="50.15" customHeight="1" x14ac:dyDescent="0.6">
      <c r="A336" s="2"/>
      <c r="B336" s="2"/>
      <c r="C336" s="2"/>
      <c r="D336" s="2"/>
      <c r="E336" s="2"/>
      <c r="F336" s="2"/>
      <c r="G336" s="2"/>
      <c r="H336" s="2"/>
    </row>
    <row r="337" spans="1:8" ht="50.15" customHeight="1" x14ac:dyDescent="0.6">
      <c r="A337" s="2"/>
      <c r="B337" s="2"/>
      <c r="C337" s="2"/>
      <c r="D337" s="2"/>
      <c r="E337" s="2"/>
      <c r="F337" s="2"/>
      <c r="G337" s="2"/>
      <c r="H337" s="2"/>
    </row>
    <row r="338" spans="1:8" ht="50.15" customHeight="1" x14ac:dyDescent="0.6">
      <c r="A338" s="2"/>
      <c r="B338" s="2"/>
      <c r="C338" s="2"/>
      <c r="D338" s="2"/>
      <c r="E338" s="2"/>
      <c r="F338" s="2"/>
      <c r="G338" s="2"/>
      <c r="H338" s="2"/>
    </row>
    <row r="339" spans="1:8" ht="50.15" customHeight="1" x14ac:dyDescent="0.6">
      <c r="A339" s="2"/>
      <c r="B339" s="2"/>
      <c r="C339" s="2"/>
      <c r="D339" s="2"/>
      <c r="E339" s="2"/>
      <c r="F339" s="2"/>
      <c r="G339" s="2"/>
      <c r="H339" s="2"/>
    </row>
    <row r="340" spans="1:8" ht="50.15" customHeight="1" x14ac:dyDescent="0.6">
      <c r="A340" s="2"/>
      <c r="B340" s="2"/>
      <c r="C340" s="2"/>
      <c r="D340" s="2"/>
      <c r="E340" s="2"/>
      <c r="F340" s="2"/>
      <c r="G340" s="2"/>
      <c r="H340" s="2"/>
    </row>
    <row r="341" spans="1:8" ht="50.15" customHeight="1" x14ac:dyDescent="0.6">
      <c r="A341" s="2"/>
      <c r="B341" s="2"/>
      <c r="C341" s="2"/>
      <c r="D341" s="2"/>
      <c r="E341" s="2"/>
      <c r="F341" s="2"/>
      <c r="G341" s="2"/>
      <c r="H341" s="2"/>
    </row>
  </sheetData>
  <sheetProtection algorithmName="SHA-512" hashValue="NyVFkMZhaUd1CVMzkW5RvX91oVS1fl6U4O/rn+f4XFOGpIMy3wC5nD4Sa2EptGAcbUyjvC3x11NM1AH8ei7ZlA==" saltValue="xUnHG1DquerJAm1syDa4Tg==" spinCount="100000" sheet="1" objects="1" scenarios="1"/>
  <mergeCells count="3">
    <mergeCell ref="E71:H71"/>
    <mergeCell ref="A1:B1"/>
    <mergeCell ref="C1:H1"/>
  </mergeCells>
  <phoneticPr fontId="12" type="noConversion"/>
  <pageMargins left="0.7" right="0.7" top="0.78740157499999996" bottom="0.78740157499999996" header="0.3" footer="0.3"/>
  <pageSetup paperSize="9" orientation="portrait"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12C166-3AAC-4E5C-8381-4898AE48981B}">
  <dimension ref="A1:I65"/>
  <sheetViews>
    <sheetView zoomScaleNormal="100" workbookViewId="0">
      <selection activeCell="G19" sqref="G19"/>
    </sheetView>
  </sheetViews>
  <sheetFormatPr baseColWidth="10" defaultColWidth="11.453125" defaultRowHeight="19" x14ac:dyDescent="0.6"/>
  <cols>
    <col min="1" max="1" width="6.81640625" style="20" customWidth="1"/>
    <col min="2" max="2" width="22.26953125" style="20" bestFit="1" customWidth="1"/>
    <col min="3" max="3" width="18.453125" style="20" bestFit="1" customWidth="1"/>
    <col min="4" max="4" width="103.7265625" style="20" customWidth="1"/>
    <col min="5" max="5" width="18.81640625" style="20" bestFit="1" customWidth="1"/>
    <col min="6" max="6" width="18.453125" style="20" bestFit="1" customWidth="1"/>
    <col min="7" max="7" width="20.1796875" style="20" bestFit="1" customWidth="1"/>
    <col min="8" max="8" width="2.7265625" style="20" customWidth="1"/>
    <col min="9" max="9" width="36.7265625" style="20" customWidth="1"/>
    <col min="10" max="10" width="19.453125" style="20" bestFit="1" customWidth="1"/>
    <col min="11" max="16384" width="11.453125" style="20"/>
  </cols>
  <sheetData>
    <row r="1" spans="1:9" ht="37.5" customHeight="1" thickBot="1" x14ac:dyDescent="0.65">
      <c r="A1" s="67" t="s">
        <v>141</v>
      </c>
      <c r="B1" s="91"/>
      <c r="C1" s="110"/>
      <c r="D1" s="107"/>
      <c r="E1" s="107"/>
      <c r="F1" s="107"/>
      <c r="G1" s="108"/>
      <c r="I1" s="31" t="s">
        <v>142</v>
      </c>
    </row>
    <row r="2" spans="1:9" ht="10" customHeight="1" x14ac:dyDescent="0.6"/>
    <row r="3" spans="1:9" ht="38" x14ac:dyDescent="0.6">
      <c r="A3" s="23" t="s">
        <v>161</v>
      </c>
      <c r="B3" s="23" t="s">
        <v>162</v>
      </c>
      <c r="C3" s="23" t="s">
        <v>246</v>
      </c>
      <c r="D3" s="23" t="s">
        <v>163</v>
      </c>
      <c r="E3" s="25" t="s">
        <v>140</v>
      </c>
      <c r="F3" s="25" t="s">
        <v>2</v>
      </c>
      <c r="I3" s="16" t="s">
        <v>143</v>
      </c>
    </row>
    <row r="4" spans="1:9" ht="76" x14ac:dyDescent="0.6">
      <c r="A4" s="45" t="s">
        <v>164</v>
      </c>
      <c r="B4" s="45" t="s">
        <v>165</v>
      </c>
      <c r="C4" s="46">
        <v>0.35</v>
      </c>
      <c r="D4" s="47" t="s">
        <v>166</v>
      </c>
      <c r="E4" s="48">
        <v>1</v>
      </c>
      <c r="F4" s="111"/>
      <c r="I4" s="15">
        <f>Tabelle4[[#This Row],[Gewichtung (%)]]*(Tabelle4[[#This Row],[Mengeneinheit]]*Tabelle4[[#This Row],[Preis (€) netto]])</f>
        <v>0</v>
      </c>
    </row>
    <row r="5" spans="1:9" ht="76" x14ac:dyDescent="0.6">
      <c r="A5" s="23" t="s">
        <v>167</v>
      </c>
      <c r="B5" s="23" t="s">
        <v>168</v>
      </c>
      <c r="C5" s="28">
        <v>0.17499999999999999</v>
      </c>
      <c r="D5" s="24" t="s">
        <v>169</v>
      </c>
      <c r="E5" s="25">
        <v>1</v>
      </c>
      <c r="F5" s="111"/>
      <c r="I5" s="15">
        <f>Tabelle4[[#This Row],[Gewichtung (%)]]*(Tabelle4[[#This Row],[Mengeneinheit]]*Tabelle4[[#This Row],[Preis (€) netto]])</f>
        <v>0</v>
      </c>
    </row>
    <row r="6" spans="1:9" ht="76" x14ac:dyDescent="0.6">
      <c r="A6" s="23" t="s">
        <v>170</v>
      </c>
      <c r="B6" s="23" t="s">
        <v>171</v>
      </c>
      <c r="C6" s="28">
        <v>0.17499999999999999</v>
      </c>
      <c r="D6" s="24" t="s">
        <v>172</v>
      </c>
      <c r="E6" s="25">
        <v>1</v>
      </c>
      <c r="F6" s="111"/>
      <c r="I6" s="15">
        <f>Tabelle4[[#This Row],[Gewichtung (%)]]*(Tabelle4[[#This Row],[Mengeneinheit]]*Tabelle4[[#This Row],[Preis (€) netto]])</f>
        <v>0</v>
      </c>
    </row>
    <row r="7" spans="1:9" ht="57" x14ac:dyDescent="0.6">
      <c r="A7" s="23" t="s">
        <v>173</v>
      </c>
      <c r="B7" s="23" t="s">
        <v>175</v>
      </c>
      <c r="C7" s="28">
        <v>0.1</v>
      </c>
      <c r="D7" s="24" t="s">
        <v>176</v>
      </c>
      <c r="E7" s="25">
        <v>1</v>
      </c>
      <c r="F7" s="111"/>
      <c r="I7" s="15">
        <f>Tabelle4[[#This Row],[Gewichtung (%)]]*(Tabelle4[[#This Row],[Mengeneinheit]]*Tabelle4[[#This Row],[Preis (€) netto]])</f>
        <v>0</v>
      </c>
    </row>
    <row r="8" spans="1:9" ht="76" x14ac:dyDescent="0.6">
      <c r="A8" s="23" t="s">
        <v>174</v>
      </c>
      <c r="B8" s="23" t="s">
        <v>177</v>
      </c>
      <c r="C8" s="28">
        <v>0.2</v>
      </c>
      <c r="D8" s="24" t="s">
        <v>178</v>
      </c>
      <c r="E8" s="25">
        <v>1</v>
      </c>
      <c r="F8" s="112"/>
      <c r="I8" s="15">
        <f>Tabelle4[[#This Row],[Gewichtung (%)]]*(Tabelle4[[#This Row],[Mengeneinheit]]*Tabelle4[[#This Row],[Preis (€) netto]])</f>
        <v>0</v>
      </c>
    </row>
    <row r="9" spans="1:9" ht="10" customHeight="1" x14ac:dyDescent="0.6">
      <c r="I9"/>
    </row>
    <row r="10" spans="1:9" ht="28.5" x14ac:dyDescent="0.6">
      <c r="D10" s="92" t="s">
        <v>264</v>
      </c>
      <c r="E10" s="93"/>
      <c r="F10" s="94"/>
      <c r="I10" s="15">
        <f>SUM(I4:I8)</f>
        <v>0</v>
      </c>
    </row>
    <row r="11" spans="1:9" ht="10" customHeight="1" x14ac:dyDescent="0.6">
      <c r="H11"/>
    </row>
    <row r="12" spans="1:9" ht="38" x14ac:dyDescent="0.6">
      <c r="A12" s="23" t="s">
        <v>161</v>
      </c>
      <c r="B12" s="23" t="s">
        <v>0</v>
      </c>
      <c r="C12" s="23" t="s">
        <v>246</v>
      </c>
      <c r="D12" s="23" t="s">
        <v>1</v>
      </c>
      <c r="E12" s="25" t="s">
        <v>140</v>
      </c>
      <c r="F12" s="26" t="s">
        <v>222</v>
      </c>
      <c r="G12" s="26" t="s">
        <v>266</v>
      </c>
      <c r="H12" s="2"/>
      <c r="I12"/>
    </row>
    <row r="13" spans="1:9" ht="38" x14ac:dyDescent="0.6">
      <c r="A13" s="23" t="s">
        <v>179</v>
      </c>
      <c r="B13" s="24" t="s">
        <v>180</v>
      </c>
      <c r="C13" s="36">
        <v>0.08</v>
      </c>
      <c r="D13" s="24" t="s">
        <v>181</v>
      </c>
      <c r="E13" s="25" t="s">
        <v>182</v>
      </c>
      <c r="F13" s="25">
        <v>0.5</v>
      </c>
      <c r="G13" s="109"/>
      <c r="H13" s="22"/>
      <c r="I13" s="15">
        <f>Tabelle16[[#This Row],[Gewichtung (%)]]*(Tabelle16[[#This Row],[Angesetzte
Stunden]]*Tabelle16[[#This Row],[Preis für eine
Stunde (€) netto]])</f>
        <v>0</v>
      </c>
    </row>
    <row r="14" spans="1:9" ht="38" x14ac:dyDescent="0.6">
      <c r="A14" s="23" t="s">
        <v>183</v>
      </c>
      <c r="B14" s="24" t="s">
        <v>184</v>
      </c>
      <c r="C14" s="36">
        <v>0.06</v>
      </c>
      <c r="D14" s="24" t="s">
        <v>185</v>
      </c>
      <c r="E14" s="25" t="s">
        <v>186</v>
      </c>
      <c r="F14" s="25">
        <v>0.25</v>
      </c>
      <c r="G14" s="109"/>
      <c r="H14" s="22"/>
      <c r="I14" s="15">
        <f>Tabelle16[[#This Row],[Gewichtung (%)]]*(Tabelle16[[#This Row],[Angesetzte
Stunden]]*Tabelle16[[#This Row],[Preis für eine
Stunde (€) netto]])</f>
        <v>0</v>
      </c>
    </row>
    <row r="15" spans="1:9" ht="38" x14ac:dyDescent="0.6">
      <c r="A15" s="23" t="s">
        <v>187</v>
      </c>
      <c r="B15" s="24" t="s">
        <v>188</v>
      </c>
      <c r="C15" s="36">
        <v>0.08</v>
      </c>
      <c r="D15" s="24" t="s">
        <v>189</v>
      </c>
      <c r="E15" s="25" t="s">
        <v>190</v>
      </c>
      <c r="F15" s="25">
        <v>0.5</v>
      </c>
      <c r="G15" s="109"/>
      <c r="H15" s="22"/>
      <c r="I15" s="15">
        <f>Tabelle16[[#This Row],[Gewichtung (%)]]*(Tabelle16[[#This Row],[Angesetzte
Stunden]]*Tabelle16[[#This Row],[Preis für eine
Stunde (€) netto]])</f>
        <v>0</v>
      </c>
    </row>
    <row r="16" spans="1:9" ht="38" x14ac:dyDescent="0.6">
      <c r="A16" s="23" t="s">
        <v>191</v>
      </c>
      <c r="B16" s="24" t="s">
        <v>192</v>
      </c>
      <c r="C16" s="36">
        <v>7.0000000000000007E-2</v>
      </c>
      <c r="D16" s="24" t="s">
        <v>193</v>
      </c>
      <c r="E16" s="25" t="s">
        <v>194</v>
      </c>
      <c r="F16" s="25">
        <v>0.25</v>
      </c>
      <c r="G16" s="109"/>
      <c r="H16" s="22"/>
      <c r="I16" s="15">
        <f>Tabelle16[[#This Row],[Gewichtung (%)]]*(Tabelle16[[#This Row],[Angesetzte
Stunden]]*Tabelle16[[#This Row],[Preis für eine
Stunde (€) netto]])</f>
        <v>0</v>
      </c>
    </row>
    <row r="17" spans="1:9" ht="38" x14ac:dyDescent="0.6">
      <c r="A17" s="23" t="s">
        <v>195</v>
      </c>
      <c r="B17" s="24" t="s">
        <v>196</v>
      </c>
      <c r="C17" s="36">
        <v>0.08</v>
      </c>
      <c r="D17" s="24" t="s">
        <v>197</v>
      </c>
      <c r="E17" s="25" t="s">
        <v>182</v>
      </c>
      <c r="F17" s="25">
        <v>0.75</v>
      </c>
      <c r="G17" s="109"/>
      <c r="H17" s="22"/>
      <c r="I17" s="15">
        <f>Tabelle16[[#This Row],[Gewichtung (%)]]*(Tabelle16[[#This Row],[Angesetzte
Stunden]]*Tabelle16[[#This Row],[Preis für eine
Stunde (€) netto]])</f>
        <v>0</v>
      </c>
    </row>
    <row r="18" spans="1:9" ht="38" x14ac:dyDescent="0.6">
      <c r="A18" s="23" t="s">
        <v>198</v>
      </c>
      <c r="B18" s="24" t="s">
        <v>199</v>
      </c>
      <c r="C18" s="36">
        <v>0.06</v>
      </c>
      <c r="D18" s="24" t="s">
        <v>200</v>
      </c>
      <c r="E18" s="25" t="s">
        <v>186</v>
      </c>
      <c r="F18" s="25">
        <v>0.25</v>
      </c>
      <c r="G18" s="109"/>
      <c r="H18" s="22"/>
      <c r="I18" s="15">
        <f>Tabelle16[[#This Row],[Gewichtung (%)]]*(Tabelle16[[#This Row],[Angesetzte
Stunden]]*Tabelle16[[#This Row],[Preis für eine
Stunde (€) netto]])</f>
        <v>0</v>
      </c>
    </row>
    <row r="19" spans="1:9" ht="38" x14ac:dyDescent="0.6">
      <c r="A19" s="23" t="s">
        <v>201</v>
      </c>
      <c r="B19" s="24" t="s">
        <v>202</v>
      </c>
      <c r="C19" s="36">
        <v>0.08</v>
      </c>
      <c r="D19" s="24" t="s">
        <v>203</v>
      </c>
      <c r="E19" s="25" t="s">
        <v>190</v>
      </c>
      <c r="F19" s="25">
        <v>0.5</v>
      </c>
      <c r="G19" s="109"/>
      <c r="H19" s="22"/>
      <c r="I19" s="15">
        <f>Tabelle16[[#This Row],[Gewichtung (%)]]*(Tabelle16[[#This Row],[Angesetzte
Stunden]]*Tabelle16[[#This Row],[Preis für eine
Stunde (€) netto]])</f>
        <v>0</v>
      </c>
    </row>
    <row r="20" spans="1:9" x14ac:dyDescent="0.6">
      <c r="A20" s="23" t="s">
        <v>204</v>
      </c>
      <c r="B20" s="24" t="s">
        <v>205</v>
      </c>
      <c r="C20" s="36">
        <v>0.1</v>
      </c>
      <c r="D20" s="24" t="s">
        <v>206</v>
      </c>
      <c r="E20" s="25" t="s">
        <v>207</v>
      </c>
      <c r="F20" s="25">
        <v>1</v>
      </c>
      <c r="G20" s="109"/>
      <c r="H20" s="22"/>
      <c r="I20" s="15">
        <f>Tabelle16[[#This Row],[Gewichtung (%)]]*(Tabelle16[[#This Row],[Angesetzte
Stunden]]*Tabelle16[[#This Row],[Preis für eine
Stunde (€) netto]])</f>
        <v>0</v>
      </c>
    </row>
    <row r="21" spans="1:9" ht="38" x14ac:dyDescent="0.6">
      <c r="A21" s="23" t="s">
        <v>208</v>
      </c>
      <c r="B21" s="24" t="s">
        <v>220</v>
      </c>
      <c r="C21" s="36">
        <v>0.06</v>
      </c>
      <c r="D21" s="24" t="s">
        <v>209</v>
      </c>
      <c r="E21" s="25" t="s">
        <v>190</v>
      </c>
      <c r="F21" s="25">
        <v>0.5</v>
      </c>
      <c r="G21" s="109"/>
      <c r="H21" s="22"/>
      <c r="I21" s="15">
        <f>Tabelle16[[#This Row],[Gewichtung (%)]]*(Tabelle16[[#This Row],[Angesetzte
Stunden]]*Tabelle16[[#This Row],[Preis für eine
Stunde (€) netto]])</f>
        <v>0</v>
      </c>
    </row>
    <row r="22" spans="1:9" x14ac:dyDescent="0.6">
      <c r="A22" s="23" t="s">
        <v>210</v>
      </c>
      <c r="B22" s="24" t="s">
        <v>221</v>
      </c>
      <c r="C22" s="36">
        <v>0.04</v>
      </c>
      <c r="D22" s="24" t="s">
        <v>211</v>
      </c>
      <c r="E22" s="25" t="s">
        <v>190</v>
      </c>
      <c r="F22" s="25">
        <v>0.5</v>
      </c>
      <c r="G22" s="109"/>
      <c r="H22" s="22"/>
      <c r="I22" s="15">
        <f>Tabelle16[[#This Row],[Gewichtung (%)]]*(Tabelle16[[#This Row],[Angesetzte
Stunden]]*Tabelle16[[#This Row],[Preis für eine
Stunde (€) netto]])</f>
        <v>0</v>
      </c>
    </row>
    <row r="23" spans="1:9" ht="38" x14ac:dyDescent="0.6">
      <c r="A23" s="23" t="s">
        <v>212</v>
      </c>
      <c r="B23" s="24" t="s">
        <v>213</v>
      </c>
      <c r="C23" s="36">
        <v>0.2</v>
      </c>
      <c r="D23" s="24" t="s">
        <v>214</v>
      </c>
      <c r="E23" s="26" t="s">
        <v>215</v>
      </c>
      <c r="F23" s="25">
        <v>0.05</v>
      </c>
      <c r="G23" s="109"/>
      <c r="H23" s="22"/>
      <c r="I23" s="15">
        <f>Tabelle16[[#This Row],[Gewichtung (%)]]*(Tabelle16[[#This Row],[Angesetzte
Stunden]]*Tabelle16[[#This Row],[Preis für eine
Stunde (€) netto]])</f>
        <v>0</v>
      </c>
    </row>
    <row r="24" spans="1:9" ht="57" x14ac:dyDescent="0.6">
      <c r="A24" s="23" t="s">
        <v>216</v>
      </c>
      <c r="B24" s="24" t="s">
        <v>217</v>
      </c>
      <c r="C24" s="36">
        <v>7.0000000000000007E-2</v>
      </c>
      <c r="D24" s="24" t="s">
        <v>218</v>
      </c>
      <c r="E24" s="25" t="s">
        <v>219</v>
      </c>
      <c r="F24" s="25">
        <v>2</v>
      </c>
      <c r="G24" s="109"/>
      <c r="H24" s="22"/>
      <c r="I24" s="15">
        <f>Tabelle16[[#This Row],[Gewichtung (%)]]*(Tabelle16[[#This Row],[Angesetzte
Stunden]]*Tabelle16[[#This Row],[Preis für eine
Stunde (€) netto]])</f>
        <v>0</v>
      </c>
    </row>
    <row r="25" spans="1:9" ht="38" x14ac:dyDescent="0.6">
      <c r="A25" s="32" t="s">
        <v>256</v>
      </c>
      <c r="B25" s="33" t="s">
        <v>257</v>
      </c>
      <c r="C25" s="37">
        <v>0.01</v>
      </c>
      <c r="D25" s="33" t="s">
        <v>260</v>
      </c>
      <c r="E25" s="34" t="s">
        <v>262</v>
      </c>
      <c r="F25" s="35">
        <v>0.25</v>
      </c>
      <c r="G25" s="113"/>
      <c r="H25" s="22"/>
      <c r="I25" s="15">
        <f>Tabelle16[[#This Row],[Gewichtung (%)]]*(Tabelle16[[#This Row],[Angesetzte
Stunden]]*Tabelle16[[#This Row],[Preis für eine
Stunde (€) netto]])</f>
        <v>0</v>
      </c>
    </row>
    <row r="26" spans="1:9" ht="76" x14ac:dyDescent="0.6">
      <c r="A26" s="32" t="s">
        <v>258</v>
      </c>
      <c r="B26" s="33" t="s">
        <v>259</v>
      </c>
      <c r="C26" s="37">
        <v>0.01</v>
      </c>
      <c r="D26" s="33" t="s">
        <v>261</v>
      </c>
      <c r="E26" s="34" t="s">
        <v>263</v>
      </c>
      <c r="F26" s="35">
        <v>0.5</v>
      </c>
      <c r="G26" s="113"/>
      <c r="H26" s="22"/>
      <c r="I26" s="15">
        <f>Tabelle16[[#This Row],[Gewichtung (%)]]*(Tabelle16[[#This Row],[Angesetzte
Stunden]]*Tabelle16[[#This Row],[Preis für eine
Stunde (€) netto]])</f>
        <v>0</v>
      </c>
    </row>
    <row r="27" spans="1:9" ht="10" customHeight="1" x14ac:dyDescent="0.6">
      <c r="H27"/>
    </row>
    <row r="28" spans="1:9" ht="28.5" x14ac:dyDescent="0.6">
      <c r="D28"/>
      <c r="E28" s="87" t="s">
        <v>265</v>
      </c>
      <c r="F28" s="87"/>
      <c r="G28" s="87"/>
      <c r="H28"/>
      <c r="I28" s="15">
        <f>SUM(I13:I26)</f>
        <v>0</v>
      </c>
    </row>
    <row r="29" spans="1:9" ht="10" customHeight="1" thickBot="1" x14ac:dyDescent="0.65">
      <c r="H29"/>
    </row>
    <row r="30" spans="1:9" ht="28.5" customHeight="1" thickBot="1" x14ac:dyDescent="0.65">
      <c r="D30" s="88" t="s">
        <v>267</v>
      </c>
      <c r="E30" s="89"/>
      <c r="F30" s="89"/>
      <c r="G30" s="90"/>
      <c r="H30"/>
      <c r="I30" s="30">
        <f>SUM(I28+I10)</f>
        <v>0</v>
      </c>
    </row>
    <row r="31" spans="1:9" x14ac:dyDescent="0.6">
      <c r="H31"/>
    </row>
    <row r="32" spans="1:9" x14ac:dyDescent="0.6">
      <c r="H32"/>
    </row>
    <row r="33" spans="8:8" x14ac:dyDescent="0.6">
      <c r="H33"/>
    </row>
    <row r="34" spans="8:8" x14ac:dyDescent="0.6">
      <c r="H34"/>
    </row>
    <row r="35" spans="8:8" x14ac:dyDescent="0.6">
      <c r="H35"/>
    </row>
    <row r="36" spans="8:8" x14ac:dyDescent="0.6">
      <c r="H36"/>
    </row>
    <row r="37" spans="8:8" x14ac:dyDescent="0.6">
      <c r="H37"/>
    </row>
    <row r="38" spans="8:8" x14ac:dyDescent="0.6">
      <c r="H38"/>
    </row>
    <row r="39" spans="8:8" x14ac:dyDescent="0.6">
      <c r="H39"/>
    </row>
    <row r="40" spans="8:8" x14ac:dyDescent="0.6">
      <c r="H40"/>
    </row>
    <row r="41" spans="8:8" x14ac:dyDescent="0.6">
      <c r="H41"/>
    </row>
    <row r="42" spans="8:8" x14ac:dyDescent="0.6">
      <c r="H42"/>
    </row>
    <row r="43" spans="8:8" x14ac:dyDescent="0.6">
      <c r="H43"/>
    </row>
    <row r="44" spans="8:8" x14ac:dyDescent="0.6">
      <c r="H44"/>
    </row>
    <row r="45" spans="8:8" x14ac:dyDescent="0.6">
      <c r="H45"/>
    </row>
    <row r="46" spans="8:8" x14ac:dyDescent="0.6">
      <c r="H46"/>
    </row>
    <row r="47" spans="8:8" x14ac:dyDescent="0.6">
      <c r="H47"/>
    </row>
    <row r="48" spans="8:8" x14ac:dyDescent="0.6">
      <c r="H48"/>
    </row>
    <row r="49" spans="8:8" x14ac:dyDescent="0.6">
      <c r="H49"/>
    </row>
    <row r="50" spans="8:8" x14ac:dyDescent="0.6">
      <c r="H50"/>
    </row>
    <row r="51" spans="8:8" x14ac:dyDescent="0.6">
      <c r="H51"/>
    </row>
    <row r="52" spans="8:8" x14ac:dyDescent="0.6">
      <c r="H52"/>
    </row>
    <row r="53" spans="8:8" x14ac:dyDescent="0.6">
      <c r="H53"/>
    </row>
    <row r="54" spans="8:8" x14ac:dyDescent="0.6">
      <c r="H54"/>
    </row>
    <row r="55" spans="8:8" x14ac:dyDescent="0.6">
      <c r="H55"/>
    </row>
    <row r="56" spans="8:8" x14ac:dyDescent="0.6">
      <c r="H56"/>
    </row>
    <row r="57" spans="8:8" x14ac:dyDescent="0.6">
      <c r="H57"/>
    </row>
    <row r="58" spans="8:8" x14ac:dyDescent="0.6">
      <c r="H58"/>
    </row>
    <row r="59" spans="8:8" x14ac:dyDescent="0.6">
      <c r="H59"/>
    </row>
    <row r="60" spans="8:8" x14ac:dyDescent="0.6">
      <c r="H60"/>
    </row>
    <row r="61" spans="8:8" x14ac:dyDescent="0.6">
      <c r="H61"/>
    </row>
    <row r="62" spans="8:8" x14ac:dyDescent="0.6">
      <c r="H62"/>
    </row>
    <row r="63" spans="8:8" x14ac:dyDescent="0.6">
      <c r="H63"/>
    </row>
    <row r="64" spans="8:8" x14ac:dyDescent="0.6">
      <c r="H64"/>
    </row>
    <row r="65" spans="8:8" x14ac:dyDescent="0.6">
      <c r="H65"/>
    </row>
  </sheetData>
  <sheetProtection algorithmName="SHA-512" hashValue="L5Jkqc2MxjdcNEyJn0yQp9ReeevEcuTE5nxE3cHaKNQMS1TQGyAyMO8MJjDs2WA+j+aNYR4bwzImd1s8qYhK6g==" saltValue="f7FHJyDm3rAXQDNoKpmAcA==" spinCount="100000" sheet="1" objects="1" scenarios="1"/>
  <mergeCells count="5">
    <mergeCell ref="E28:G28"/>
    <mergeCell ref="D30:G30"/>
    <mergeCell ref="A1:B1"/>
    <mergeCell ref="D10:F10"/>
    <mergeCell ref="C1:G1"/>
  </mergeCells>
  <phoneticPr fontId="12" type="noConversion"/>
  <pageMargins left="0.7" right="0.7" top="0.78740157499999996" bottom="0.78740157499999996" header="0.3" footer="0.3"/>
  <pageSetup paperSize="9" orientation="portrait" r:id="rId1"/>
  <tableParts count="2">
    <tablePart r:id="rId2"/>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B0A847-1C06-4B3F-81B0-C56A678C6327}">
  <dimension ref="A1:K46"/>
  <sheetViews>
    <sheetView zoomScaleNormal="100" workbookViewId="0">
      <selection activeCell="I12" sqref="I12"/>
    </sheetView>
  </sheetViews>
  <sheetFormatPr baseColWidth="10" defaultColWidth="11.453125" defaultRowHeight="19" x14ac:dyDescent="0.6"/>
  <cols>
    <col min="1" max="1" width="7.26953125" style="20" customWidth="1"/>
    <col min="2" max="2" width="22.81640625" style="20" customWidth="1"/>
    <col min="3" max="3" width="22" style="20" bestFit="1" customWidth="1"/>
    <col min="4" max="4" width="20.7265625" style="20" customWidth="1"/>
    <col min="5" max="5" width="23.81640625" style="20" bestFit="1" customWidth="1"/>
    <col min="6" max="6" width="36.26953125" style="20" bestFit="1" customWidth="1"/>
    <col min="7" max="7" width="37" style="20" bestFit="1" customWidth="1"/>
    <col min="8" max="8" width="32.7265625" style="20" bestFit="1" customWidth="1"/>
    <col min="9" max="9" width="33.1796875" style="20" customWidth="1"/>
    <col min="10" max="10" width="2.7265625" style="20" customWidth="1"/>
    <col min="11" max="11" width="36.7265625" style="20" customWidth="1"/>
    <col min="12" max="16384" width="11.453125" style="20"/>
  </cols>
  <sheetData>
    <row r="1" spans="1:11" ht="36.5" thickBot="1" x14ac:dyDescent="0.65">
      <c r="A1" s="67" t="s">
        <v>141</v>
      </c>
      <c r="B1" s="91"/>
      <c r="C1" s="110"/>
      <c r="D1" s="107"/>
      <c r="E1" s="107"/>
      <c r="F1" s="107"/>
      <c r="G1" s="107"/>
      <c r="H1" s="107"/>
      <c r="I1" s="108"/>
      <c r="K1" s="31" t="s">
        <v>142</v>
      </c>
    </row>
    <row r="2" spans="1:11" ht="10" customHeight="1" thickBot="1" x14ac:dyDescent="0.65"/>
    <row r="3" spans="1:11" ht="36.5" thickBot="1" x14ac:dyDescent="0.65">
      <c r="A3" s="67" t="s">
        <v>226</v>
      </c>
      <c r="B3" s="91"/>
      <c r="C3" s="101" t="s">
        <v>335</v>
      </c>
      <c r="D3" s="102"/>
      <c r="E3" s="103"/>
    </row>
    <row r="4" spans="1:11" ht="10" customHeight="1" x14ac:dyDescent="0.6"/>
    <row r="5" spans="1:11" ht="57" x14ac:dyDescent="0.6">
      <c r="A5" s="23" t="s">
        <v>161</v>
      </c>
      <c r="B5" s="23" t="s">
        <v>228</v>
      </c>
      <c r="C5" s="23" t="s">
        <v>229</v>
      </c>
      <c r="D5" s="23" t="s">
        <v>246</v>
      </c>
      <c r="E5" s="24" t="s">
        <v>234</v>
      </c>
      <c r="F5" s="24" t="s">
        <v>235</v>
      </c>
      <c r="G5" s="24" t="s">
        <v>244</v>
      </c>
      <c r="H5" s="24" t="s">
        <v>236</v>
      </c>
      <c r="I5" s="24" t="s">
        <v>345</v>
      </c>
      <c r="K5" s="16" t="s">
        <v>247</v>
      </c>
    </row>
    <row r="6" spans="1:11" x14ac:dyDescent="0.6">
      <c r="A6" s="25" t="s">
        <v>237</v>
      </c>
      <c r="B6" s="25" t="s">
        <v>230</v>
      </c>
      <c r="C6" s="25">
        <v>50</v>
      </c>
      <c r="D6" s="29">
        <v>2.5000000000000001E-2</v>
      </c>
      <c r="E6" s="109"/>
      <c r="F6" s="109"/>
      <c r="G6" s="109"/>
      <c r="H6" s="109"/>
      <c r="I6" s="114"/>
      <c r="K6" s="15">
        <f>D6 * ( SUM(E6:H6) + (F6 + F6*I6))</f>
        <v>0</v>
      </c>
    </row>
    <row r="7" spans="1:11" x14ac:dyDescent="0.6">
      <c r="A7" s="25" t="s">
        <v>238</v>
      </c>
      <c r="B7" s="25" t="s">
        <v>230</v>
      </c>
      <c r="C7" s="25">
        <v>100</v>
      </c>
      <c r="D7" s="29">
        <v>0.05</v>
      </c>
      <c r="E7" s="109"/>
      <c r="F7" s="109"/>
      <c r="G7" s="109"/>
      <c r="H7" s="109"/>
      <c r="I7" s="114"/>
      <c r="K7" s="15">
        <f>D7 * ( SUM(E7:H7) + (F7 + F7*I7))</f>
        <v>0</v>
      </c>
    </row>
    <row r="8" spans="1:11" x14ac:dyDescent="0.6">
      <c r="A8" s="25" t="s">
        <v>239</v>
      </c>
      <c r="B8" s="25" t="s">
        <v>230</v>
      </c>
      <c r="C8" s="25">
        <v>250</v>
      </c>
      <c r="D8" s="29">
        <v>0.125</v>
      </c>
      <c r="E8" s="113"/>
      <c r="F8" s="113"/>
      <c r="G8" s="113"/>
      <c r="H8" s="113"/>
      <c r="I8" s="115"/>
      <c r="K8" s="15">
        <f>D8 * ( SUM(E8:H8) + (F8 + F8*I8))</f>
        <v>0</v>
      </c>
    </row>
    <row r="9" spans="1:11" ht="10" customHeight="1" x14ac:dyDescent="0.6"/>
    <row r="10" spans="1:11" ht="27.75" customHeight="1" x14ac:dyDescent="0.6">
      <c r="F10"/>
      <c r="G10" s="95" t="s">
        <v>337</v>
      </c>
      <c r="H10" s="96"/>
      <c r="I10" s="97"/>
      <c r="K10" s="15">
        <f>SUM(K6:K8)</f>
        <v>0</v>
      </c>
    </row>
    <row r="11" spans="1:11" ht="10" customHeight="1" thickBot="1" x14ac:dyDescent="0.65"/>
    <row r="12" spans="1:11" ht="36.5" thickBot="1" x14ac:dyDescent="0.65">
      <c r="A12" s="67" t="s">
        <v>226</v>
      </c>
      <c r="B12" s="68"/>
      <c r="C12" s="101" t="s">
        <v>227</v>
      </c>
      <c r="D12" s="102"/>
      <c r="E12" s="103"/>
    </row>
    <row r="13" spans="1:11" ht="10" customHeight="1" x14ac:dyDescent="0.6"/>
    <row r="14" spans="1:11" ht="57" x14ac:dyDescent="0.6">
      <c r="A14" s="23" t="s">
        <v>161</v>
      </c>
      <c r="B14" s="23" t="s">
        <v>228</v>
      </c>
      <c r="C14" s="23" t="s">
        <v>229</v>
      </c>
      <c r="D14" s="23" t="s">
        <v>246</v>
      </c>
      <c r="E14" s="24" t="s">
        <v>234</v>
      </c>
      <c r="F14" s="24" t="s">
        <v>235</v>
      </c>
      <c r="G14" s="24" t="s">
        <v>244</v>
      </c>
      <c r="H14" s="24" t="s">
        <v>236</v>
      </c>
      <c r="I14" s="24" t="s">
        <v>345</v>
      </c>
      <c r="K14" s="16" t="s">
        <v>247</v>
      </c>
    </row>
    <row r="15" spans="1:11" x14ac:dyDescent="0.6">
      <c r="A15" s="25" t="s">
        <v>240</v>
      </c>
      <c r="B15" s="25" t="s">
        <v>231</v>
      </c>
      <c r="C15" s="25">
        <v>1000</v>
      </c>
      <c r="D15" s="29">
        <v>0.17499999999999999</v>
      </c>
      <c r="E15" s="113"/>
      <c r="F15" s="113"/>
      <c r="G15" s="113"/>
      <c r="H15" s="113"/>
      <c r="I15" s="115"/>
      <c r="K15" s="15">
        <f xml:space="preserve"> D15 * ( SUM(E15:H15) + (F15 + F15*I15))</f>
        <v>0</v>
      </c>
    </row>
    <row r="16" spans="1:11" ht="10" customHeight="1" x14ac:dyDescent="0.6"/>
    <row r="17" spans="1:11" ht="27.75" customHeight="1" x14ac:dyDescent="0.6">
      <c r="F17"/>
      <c r="G17" s="95" t="s">
        <v>245</v>
      </c>
      <c r="H17" s="96"/>
      <c r="I17" s="97"/>
      <c r="K17" s="15">
        <f>SUM(K15:K15)</f>
        <v>0</v>
      </c>
    </row>
    <row r="18" spans="1:11" ht="10" customHeight="1" thickBot="1" x14ac:dyDescent="0.65"/>
    <row r="19" spans="1:11" ht="36.5" thickBot="1" x14ac:dyDescent="0.65">
      <c r="A19" s="67" t="s">
        <v>226</v>
      </c>
      <c r="B19" s="68"/>
      <c r="C19" s="101" t="s">
        <v>336</v>
      </c>
      <c r="D19" s="102"/>
      <c r="E19" s="103"/>
    </row>
    <row r="20" spans="1:11" ht="10" customHeight="1" x14ac:dyDescent="0.6"/>
    <row r="21" spans="1:11" ht="57" x14ac:dyDescent="0.6">
      <c r="A21" s="23" t="s">
        <v>161</v>
      </c>
      <c r="B21" s="23" t="s">
        <v>228</v>
      </c>
      <c r="C21" s="23" t="s">
        <v>229</v>
      </c>
      <c r="D21" s="23" t="s">
        <v>246</v>
      </c>
      <c r="E21" s="24" t="s">
        <v>234</v>
      </c>
      <c r="F21" s="24" t="s">
        <v>235</v>
      </c>
      <c r="G21" s="24" t="s">
        <v>252</v>
      </c>
      <c r="H21" s="24" t="s">
        <v>236</v>
      </c>
      <c r="I21" s="24" t="s">
        <v>345</v>
      </c>
      <c r="K21" s="16" t="s">
        <v>247</v>
      </c>
    </row>
    <row r="22" spans="1:11" x14ac:dyDescent="0.6">
      <c r="A22" s="25" t="s">
        <v>241</v>
      </c>
      <c r="B22" s="25" t="s">
        <v>232</v>
      </c>
      <c r="C22" s="25">
        <v>600</v>
      </c>
      <c r="D22" s="29">
        <v>0.17499999999999999</v>
      </c>
      <c r="E22" s="109"/>
      <c r="F22" s="109"/>
      <c r="G22" s="109"/>
      <c r="H22" s="109"/>
      <c r="I22" s="114"/>
      <c r="K22" s="15">
        <f xml:space="preserve"> D22 * ( SUM(E22:H22) + (F22 + F22*I22))</f>
        <v>0</v>
      </c>
    </row>
    <row r="23" spans="1:11" x14ac:dyDescent="0.6">
      <c r="A23" s="25" t="s">
        <v>242</v>
      </c>
      <c r="B23" s="25" t="s">
        <v>232</v>
      </c>
      <c r="C23" s="25">
        <v>1000</v>
      </c>
      <c r="D23" s="29">
        <v>0.25</v>
      </c>
      <c r="E23" s="113"/>
      <c r="F23" s="113"/>
      <c r="G23" s="113"/>
      <c r="H23" s="113"/>
      <c r="I23" s="115"/>
      <c r="K23" s="15">
        <f xml:space="preserve"> D23 * ( SUM(E23:H23) + (F23 + F23*I23))</f>
        <v>0</v>
      </c>
    </row>
    <row r="24" spans="1:11" ht="10" customHeight="1" x14ac:dyDescent="0.6"/>
    <row r="25" spans="1:11" ht="27.75" customHeight="1" x14ac:dyDescent="0.6">
      <c r="F25"/>
      <c r="G25" s="95" t="s">
        <v>338</v>
      </c>
      <c r="H25" s="96"/>
      <c r="I25" s="97"/>
      <c r="K25" s="15">
        <f>SUM(K22:K23)</f>
        <v>0</v>
      </c>
    </row>
    <row r="26" spans="1:11" ht="10" customHeight="1" thickBot="1" x14ac:dyDescent="0.65">
      <c r="F26"/>
      <c r="G26"/>
      <c r="H26"/>
      <c r="I26"/>
      <c r="J26"/>
      <c r="K26"/>
    </row>
    <row r="27" spans="1:11" ht="36.5" thickBot="1" x14ac:dyDescent="0.65">
      <c r="A27" s="67" t="s">
        <v>226</v>
      </c>
      <c r="B27" s="68"/>
      <c r="C27" s="101" t="s">
        <v>339</v>
      </c>
      <c r="D27" s="102"/>
      <c r="E27" s="103"/>
    </row>
    <row r="28" spans="1:11" ht="10" customHeight="1" x14ac:dyDescent="0.6"/>
    <row r="29" spans="1:11" ht="57" x14ac:dyDescent="0.6">
      <c r="A29" s="23" t="s">
        <v>161</v>
      </c>
      <c r="B29" s="23" t="s">
        <v>228</v>
      </c>
      <c r="C29" s="23" t="s">
        <v>229</v>
      </c>
      <c r="D29" s="23" t="s">
        <v>246</v>
      </c>
      <c r="E29" s="24" t="s">
        <v>234</v>
      </c>
      <c r="F29" s="24" t="s">
        <v>235</v>
      </c>
      <c r="G29" s="24" t="s">
        <v>244</v>
      </c>
      <c r="H29" s="24" t="s">
        <v>344</v>
      </c>
      <c r="I29" s="24" t="s">
        <v>345</v>
      </c>
      <c r="K29" s="16" t="s">
        <v>247</v>
      </c>
    </row>
    <row r="30" spans="1:11" x14ac:dyDescent="0.6">
      <c r="A30" s="25" t="s">
        <v>243</v>
      </c>
      <c r="B30" s="25" t="s">
        <v>233</v>
      </c>
      <c r="C30" s="25">
        <v>1000</v>
      </c>
      <c r="D30" s="29">
        <v>0.1</v>
      </c>
      <c r="E30" s="113"/>
      <c r="F30" s="113"/>
      <c r="G30" s="113"/>
      <c r="H30" s="113"/>
      <c r="I30" s="115"/>
      <c r="K30" s="15">
        <f xml:space="preserve"> D30 * ( SUM(E30:H30) + (F30 + F30*I30))</f>
        <v>0</v>
      </c>
    </row>
    <row r="31" spans="1:11" ht="10" customHeight="1" x14ac:dyDescent="0.6"/>
    <row r="32" spans="1:11" ht="27.75" customHeight="1" x14ac:dyDescent="0.6">
      <c r="F32"/>
      <c r="G32" s="95" t="s">
        <v>340</v>
      </c>
      <c r="H32" s="96"/>
      <c r="I32" s="97"/>
      <c r="K32" s="15">
        <f>SUM(K30:K30)</f>
        <v>0</v>
      </c>
    </row>
    <row r="33" spans="1:11" ht="10" customHeight="1" thickBot="1" x14ac:dyDescent="0.65"/>
    <row r="34" spans="1:11" ht="36.5" thickBot="1" x14ac:dyDescent="0.65">
      <c r="A34" s="101" t="s">
        <v>248</v>
      </c>
      <c r="B34" s="102"/>
      <c r="C34" s="103"/>
      <c r="D34"/>
      <c r="E34"/>
    </row>
    <row r="35" spans="1:11" ht="10" customHeight="1" x14ac:dyDescent="0.6"/>
    <row r="36" spans="1:11" ht="57" x14ac:dyDescent="0.6">
      <c r="A36" s="2" t="s">
        <v>161</v>
      </c>
      <c r="B36" s="2" t="s">
        <v>228</v>
      </c>
      <c r="C36" s="2" t="s">
        <v>229</v>
      </c>
      <c r="D36" s="2" t="s">
        <v>246</v>
      </c>
      <c r="E36" s="3" t="s">
        <v>234</v>
      </c>
      <c r="F36" s="3" t="s">
        <v>249</v>
      </c>
      <c r="G36" s="3" t="s">
        <v>252</v>
      </c>
      <c r="H36" s="3" t="s">
        <v>253</v>
      </c>
      <c r="I36" s="3" t="s">
        <v>345</v>
      </c>
      <c r="K36" s="16" t="s">
        <v>247</v>
      </c>
    </row>
    <row r="37" spans="1:11" ht="76" x14ac:dyDescent="0.6">
      <c r="A37" s="14" t="s">
        <v>243</v>
      </c>
      <c r="B37" s="26" t="s">
        <v>250</v>
      </c>
      <c r="C37" s="25" t="s">
        <v>251</v>
      </c>
      <c r="D37" s="29">
        <v>0.1</v>
      </c>
      <c r="E37" s="109"/>
      <c r="F37" s="109"/>
      <c r="G37" s="109"/>
      <c r="H37" s="109"/>
      <c r="I37" s="109"/>
      <c r="K37" s="15">
        <f xml:space="preserve"> D37 * ( SUM(E37:H37) + (F37 + F37*I37))</f>
        <v>0</v>
      </c>
    </row>
    <row r="38" spans="1:11" ht="10" customHeight="1" x14ac:dyDescent="0.6"/>
    <row r="39" spans="1:11" ht="27.75" customHeight="1" x14ac:dyDescent="0.6">
      <c r="G39" s="95" t="s">
        <v>254</v>
      </c>
      <c r="H39" s="96"/>
      <c r="I39" s="97"/>
      <c r="K39" s="15">
        <f>SUM(K37)</f>
        <v>0</v>
      </c>
    </row>
    <row r="40" spans="1:11" ht="10" customHeight="1" thickBot="1" x14ac:dyDescent="0.65"/>
    <row r="41" spans="1:11" ht="28.5" customHeight="1" thickBot="1" x14ac:dyDescent="0.65">
      <c r="G41" s="98" t="s">
        <v>255</v>
      </c>
      <c r="H41" s="99"/>
      <c r="I41" s="100"/>
      <c r="K41" s="30">
        <f>SUM(K10+K17+K25+K39)</f>
        <v>0</v>
      </c>
    </row>
    <row r="46" spans="1:11" x14ac:dyDescent="0.6">
      <c r="D46"/>
    </row>
  </sheetData>
  <sheetProtection algorithmName="SHA-512" hashValue="PqO2QJaTeuB4QQd46LNFGe0s+xS234dhAfO/R4NBtsWBGTxmX0vE+v8jnniPc0Z/Z344XFUEE2KsvGC8T5DW0A==" saltValue="weW9Asu8n0X3ROC/nPePxw==" spinCount="100000" sheet="1" objects="1" scenarios="1"/>
  <mergeCells count="17">
    <mergeCell ref="C27:E27"/>
    <mergeCell ref="G39:I39"/>
    <mergeCell ref="G41:I41"/>
    <mergeCell ref="A1:B1"/>
    <mergeCell ref="A12:B12"/>
    <mergeCell ref="A34:C34"/>
    <mergeCell ref="C1:I1"/>
    <mergeCell ref="G32:I32"/>
    <mergeCell ref="G25:I25"/>
    <mergeCell ref="G17:I17"/>
    <mergeCell ref="G10:I10"/>
    <mergeCell ref="A3:B3"/>
    <mergeCell ref="A19:B19"/>
    <mergeCell ref="C19:E19"/>
    <mergeCell ref="C3:E3"/>
    <mergeCell ref="C12:E12"/>
    <mergeCell ref="A27:B27"/>
  </mergeCells>
  <phoneticPr fontId="12" type="noConversion"/>
  <pageMargins left="0.7" right="0.7" top="0.78740157499999996" bottom="0.78740157499999996" header="0.3" footer="0.3"/>
  <pageSetup paperSize="9" orientation="portrait" r:id="rId1"/>
  <tableParts count="5">
    <tablePart r:id="rId2"/>
    <tablePart r:id="rId3"/>
    <tablePart r:id="rId4"/>
    <tablePart r:id="rId5"/>
    <tablePart r:id="rId6"/>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D8FA46-7A72-483E-9653-40E088740F5E}">
  <dimension ref="A1:H45"/>
  <sheetViews>
    <sheetView zoomScaleNormal="100" workbookViewId="0">
      <selection activeCell="C1" sqref="C1:F1"/>
    </sheetView>
  </sheetViews>
  <sheetFormatPr baseColWidth="10" defaultColWidth="11.453125" defaultRowHeight="19" x14ac:dyDescent="0.6"/>
  <cols>
    <col min="1" max="1" width="6.81640625" style="20" customWidth="1"/>
    <col min="2" max="2" width="26.81640625" style="20" bestFit="1" customWidth="1"/>
    <col min="3" max="3" width="26.81640625" style="20" customWidth="1"/>
    <col min="4" max="4" width="103.7265625" style="20" customWidth="1"/>
    <col min="5" max="5" width="18.81640625" style="20" bestFit="1" customWidth="1"/>
    <col min="6" max="6" width="12.81640625" style="20" customWidth="1"/>
    <col min="7" max="7" width="2.7265625" style="20" customWidth="1"/>
    <col min="8" max="8" width="36.7265625" style="20" customWidth="1"/>
    <col min="9" max="9" width="19.453125" style="20" bestFit="1" customWidth="1"/>
    <col min="10" max="16384" width="11.453125" style="20"/>
  </cols>
  <sheetData>
    <row r="1" spans="1:8" ht="37.5" customHeight="1" thickBot="1" x14ac:dyDescent="0.65">
      <c r="A1" s="67" t="s">
        <v>141</v>
      </c>
      <c r="B1" s="68"/>
      <c r="C1" s="107"/>
      <c r="D1" s="107"/>
      <c r="E1" s="107"/>
      <c r="F1" s="108"/>
      <c r="H1" s="31" t="s">
        <v>142</v>
      </c>
    </row>
    <row r="2" spans="1:8" customFormat="1" ht="10" customHeight="1" thickBot="1" x14ac:dyDescent="0.4"/>
    <row r="3" spans="1:8" customFormat="1" ht="37.5" customHeight="1" thickBot="1" x14ac:dyDescent="0.4">
      <c r="A3" s="104" t="s">
        <v>342</v>
      </c>
      <c r="B3" s="105"/>
      <c r="C3" s="105"/>
      <c r="D3" s="106"/>
    </row>
    <row r="4" spans="1:8" ht="10" customHeight="1" x14ac:dyDescent="0.6"/>
    <row r="5" spans="1:8" ht="38" x14ac:dyDescent="0.6">
      <c r="A5" s="23" t="s">
        <v>161</v>
      </c>
      <c r="B5" s="23" t="s">
        <v>302</v>
      </c>
      <c r="C5" s="23" t="s">
        <v>246</v>
      </c>
      <c r="D5" s="23" t="s">
        <v>303</v>
      </c>
      <c r="E5" s="25" t="s">
        <v>140</v>
      </c>
      <c r="F5" s="25" t="s">
        <v>2</v>
      </c>
      <c r="H5" s="16" t="s">
        <v>143</v>
      </c>
    </row>
    <row r="6" spans="1:8" ht="57" x14ac:dyDescent="0.6">
      <c r="A6" s="23" t="s">
        <v>300</v>
      </c>
      <c r="B6" s="24" t="s">
        <v>306</v>
      </c>
      <c r="C6" s="36">
        <v>0.65</v>
      </c>
      <c r="D6" s="24" t="s">
        <v>305</v>
      </c>
      <c r="E6" s="25">
        <v>1</v>
      </c>
      <c r="F6" s="111"/>
      <c r="H6" s="15">
        <f>Tabelle48[[#This Row],[Gewichtung (%)]]*(Tabelle48[[#This Row],[Mengeneinheit]]*Tabelle48[[#This Row],[Preis (€) netto]])</f>
        <v>0</v>
      </c>
    </row>
    <row r="7" spans="1:8" ht="114" x14ac:dyDescent="0.6">
      <c r="A7" s="23" t="s">
        <v>301</v>
      </c>
      <c r="B7" s="24" t="s">
        <v>307</v>
      </c>
      <c r="C7" s="36">
        <v>0.35</v>
      </c>
      <c r="D7" s="24" t="s">
        <v>341</v>
      </c>
      <c r="E7" s="25">
        <v>1</v>
      </c>
      <c r="F7" s="112"/>
      <c r="H7" s="15">
        <f>Tabelle48[[#This Row],[Gewichtung (%)]]*(Tabelle48[[#This Row],[Mengeneinheit]]*Tabelle48[[#This Row],[Preis (€) netto]])</f>
        <v>0</v>
      </c>
    </row>
    <row r="8" spans="1:8" ht="10" customHeight="1" thickBot="1" x14ac:dyDescent="0.65">
      <c r="H8"/>
    </row>
    <row r="9" spans="1:8" ht="29" thickBot="1" x14ac:dyDescent="0.65">
      <c r="D9" s="84" t="s">
        <v>304</v>
      </c>
      <c r="E9" s="85"/>
      <c r="F9" s="86"/>
      <c r="H9" s="30">
        <f>SUM(H6:H7)</f>
        <v>0</v>
      </c>
    </row>
    <row r="10" spans="1:8" ht="10" customHeight="1" x14ac:dyDescent="0.6">
      <c r="G10"/>
    </row>
    <row r="11" spans="1:8" x14ac:dyDescent="0.6">
      <c r="G11"/>
    </row>
    <row r="12" spans="1:8" x14ac:dyDescent="0.6">
      <c r="G12"/>
    </row>
    <row r="13" spans="1:8" x14ac:dyDescent="0.6">
      <c r="G13"/>
    </row>
    <row r="14" spans="1:8" x14ac:dyDescent="0.6">
      <c r="G14"/>
    </row>
    <row r="15" spans="1:8" x14ac:dyDescent="0.6">
      <c r="G15"/>
    </row>
    <row r="16" spans="1:8" x14ac:dyDescent="0.6">
      <c r="G16"/>
    </row>
    <row r="17" spans="7:7" x14ac:dyDescent="0.6">
      <c r="G17"/>
    </row>
    <row r="18" spans="7:7" x14ac:dyDescent="0.6">
      <c r="G18"/>
    </row>
    <row r="19" spans="7:7" x14ac:dyDescent="0.6">
      <c r="G19"/>
    </row>
    <row r="20" spans="7:7" x14ac:dyDescent="0.6">
      <c r="G20"/>
    </row>
    <row r="21" spans="7:7" x14ac:dyDescent="0.6">
      <c r="G21"/>
    </row>
    <row r="22" spans="7:7" x14ac:dyDescent="0.6">
      <c r="G22"/>
    </row>
    <row r="23" spans="7:7" x14ac:dyDescent="0.6">
      <c r="G23"/>
    </row>
    <row r="24" spans="7:7" x14ac:dyDescent="0.6">
      <c r="G24"/>
    </row>
    <row r="25" spans="7:7" x14ac:dyDescent="0.6">
      <c r="G25"/>
    </row>
    <row r="26" spans="7:7" x14ac:dyDescent="0.6">
      <c r="G26"/>
    </row>
    <row r="27" spans="7:7" x14ac:dyDescent="0.6">
      <c r="G27"/>
    </row>
    <row r="28" spans="7:7" x14ac:dyDescent="0.6">
      <c r="G28"/>
    </row>
    <row r="29" spans="7:7" x14ac:dyDescent="0.6">
      <c r="G29"/>
    </row>
    <row r="30" spans="7:7" x14ac:dyDescent="0.6">
      <c r="G30"/>
    </row>
    <row r="31" spans="7:7" x14ac:dyDescent="0.6">
      <c r="G31"/>
    </row>
    <row r="32" spans="7:7" x14ac:dyDescent="0.6">
      <c r="G32"/>
    </row>
    <row r="33" spans="7:7" x14ac:dyDescent="0.6">
      <c r="G33"/>
    </row>
    <row r="34" spans="7:7" x14ac:dyDescent="0.6">
      <c r="G34"/>
    </row>
    <row r="35" spans="7:7" x14ac:dyDescent="0.6">
      <c r="G35"/>
    </row>
    <row r="36" spans="7:7" x14ac:dyDescent="0.6">
      <c r="G36"/>
    </row>
    <row r="37" spans="7:7" x14ac:dyDescent="0.6">
      <c r="G37"/>
    </row>
    <row r="38" spans="7:7" x14ac:dyDescent="0.6">
      <c r="G38"/>
    </row>
    <row r="39" spans="7:7" x14ac:dyDescent="0.6">
      <c r="G39"/>
    </row>
    <row r="40" spans="7:7" x14ac:dyDescent="0.6">
      <c r="G40"/>
    </row>
    <row r="41" spans="7:7" x14ac:dyDescent="0.6">
      <c r="G41"/>
    </row>
    <row r="42" spans="7:7" x14ac:dyDescent="0.6">
      <c r="G42"/>
    </row>
    <row r="43" spans="7:7" x14ac:dyDescent="0.6">
      <c r="G43"/>
    </row>
    <row r="44" spans="7:7" x14ac:dyDescent="0.6">
      <c r="G44"/>
    </row>
    <row r="45" spans="7:7" x14ac:dyDescent="0.6">
      <c r="G45"/>
    </row>
  </sheetData>
  <sheetProtection algorithmName="SHA-512" hashValue="5OdsFIlNBCzOnk8oKF+I4vwdXFEc+FI63nX8YSh7rXAxUgVV4CQ4m14NIlkKxguKzY1Sjv6nZThWSZ5z3Ol5RA==" saltValue="XRc7BW9XAUOoY7ymXccbfA==" spinCount="100000" sheet="1" objects="1" scenarios="1"/>
  <mergeCells count="4">
    <mergeCell ref="A1:B1"/>
    <mergeCell ref="D9:F9"/>
    <mergeCell ref="A3:D3"/>
    <mergeCell ref="C1:F1"/>
  </mergeCells>
  <phoneticPr fontId="12" type="noConversion"/>
  <pageMargins left="0.7" right="0.7" top="0.78740157499999996" bottom="0.78740157499999996" header="0.3" footer="0.3"/>
  <pageSetup paperSize="9"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7</vt:i4>
      </vt:variant>
      <vt:variant>
        <vt:lpstr>Benannte Bereiche</vt:lpstr>
      </vt:variant>
      <vt:variant>
        <vt:i4>4</vt:i4>
      </vt:variant>
    </vt:vector>
  </HeadingPairs>
  <TitlesOfParts>
    <vt:vector size="11" baseType="lpstr">
      <vt:lpstr>Titelblatt</vt:lpstr>
      <vt:lpstr>Erläuterungen</vt:lpstr>
      <vt:lpstr>Zusammenfassung</vt:lpstr>
      <vt:lpstr>Materialien &amp; Komponenten</vt:lpstr>
      <vt:lpstr>Berufsgruppen &amp; Tätigkeiten</vt:lpstr>
      <vt:lpstr>Internetanschlüsse</vt:lpstr>
      <vt:lpstr>IT-Service</vt:lpstr>
      <vt:lpstr>Brutto</vt:lpstr>
      <vt:lpstr>Titelblatt!Druckbereich</vt:lpstr>
      <vt:lpstr>Netto</vt:lpstr>
      <vt:lpstr>Ust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Süer, Anil</dc:creator>
  <cp:lastModifiedBy>Kern, Ronny</cp:lastModifiedBy>
  <cp:lastPrinted>2025-11-26T14:52:15Z</cp:lastPrinted>
  <dcterms:created xsi:type="dcterms:W3CDTF">2025-05-23T10:40:00Z</dcterms:created>
  <dcterms:modified xsi:type="dcterms:W3CDTF">2026-02-12T05:56:15Z</dcterms:modified>
</cp:coreProperties>
</file>